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<sst xmlns="http://schemas.openxmlformats.org/spreadsheetml/2006/main" count="1801" uniqueCount="542">
  <si>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</si>
  <si>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</si>
  <si>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</si>
  <si>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</si>
  <si>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</si>
  <si>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</si>
  <si>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</si>
  <si>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</si>
  <si>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</si>
  <si>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</si>
  <si>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</si>
  <si>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</si>
  <si>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</si>
  <si>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</si>
  <si>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</si>
  <si>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</si>
  <si>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</si>
  <si>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</si>
  <si>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</si>
  <si>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</si>
  <si>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</si>
  <si>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</si>
  <si>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</si>
  <si>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</si>
  <si>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</si>
  <si>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</si>
  <si>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</si>
  <si>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</si>
  <si>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</si>
  <si>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</si>
  <si>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</si>
  <si>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</si>
  <si>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</si>
  <si>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</si>
  <si>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</si>
  <si>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</si>
  <si>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</si>
  <si>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</si>
  <si>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</si>
  <si>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</si>
  <si>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</si>
  <si>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</si>
  <si>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</si>
  <si>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</si>
  <si>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</si>
  <si>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</si>
  <si>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</si>
  <si>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</si>
  <si>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</si>
  <si>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</si>
  <si>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</si>
  <si>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</si>
  <si>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</si>
  <si>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</si>
  <si>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</si>
  <si>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</si>
  <si>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</si>
  <si>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</si>
  <si>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</si>
  <si>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</si>
  <si>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</si>
  <si>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</si>
  <si>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</si>
  <si>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</si>
  <si>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</si>
  <si>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</si>
  <si>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</si>
  <si>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</si>
  <si>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</si>
  <si>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</si>
  <si>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</si>
  <si>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</si>
  <si>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</si>
  <si>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</si>
  <si>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</si>
  <si>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</si>
  <si>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</si>
  <si>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</si>
  <si>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</si>
  <si>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</si>
  <si>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</si>
  <si>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</si>
  <si>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</si>
  <si>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</si>
  <si>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</si>
  <si>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</si>
  <si>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</si>
  <si>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</si>
  <si>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</si>
  <si>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</si>
  <si>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</si>
  <si>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</si>
  <si>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</si>
  <si>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</si>
  <si>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</si>
  <si>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</si>
  <si>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</si>
  <si>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</si>
  <si>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</si>
  <si>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</si>
  <si>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</si>
  <si>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</si>
  <si>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</si>
  <si>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</si>
  <si>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</si>
  <si>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</si>
  <si>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</si>
  <si>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</si>
  <si>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</si>
  <si>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</si>
  <si>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</si>
  <si>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</si>
  <si>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</si>
  <si>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</si>
  <si>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</si>
  <si>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</si>
  <si>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</si>
  <si>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</si>
  <si>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</si>
  <si>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</si>
  <si>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</si>
  <si>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</si>
  <si>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</si>
  <si>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</si>
  <si>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</si>
  <si>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</si>
  <si>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</si>
  <si>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</si>
  <si>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</si>
  <si>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</si>
  <si>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</si>
  <si>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</si>
  <si>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</si>
  <si>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</si>
  <si>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</si>
  <si>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</si>
  <si>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</si>
  <si>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</si>
  <si>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</si>
  <si>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</si>
  <si>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</si>
  <si>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</si>
  <si>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</si>
  <si>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</si>
  <si>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</si>
  <si>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</si>
  <si>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</si>
  <si>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</si>
  <si>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</si>
  <si>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</si>
  <si>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</si>
  <si>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</si>
  <si>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</si>
  <si>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</si>
  <si>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</si>
  <si>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</si>
  <si>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</si>
  <si>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</si>
  <si>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</si>
  <si>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</si>
  <si>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</si>
  <si>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</si>
  <si>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</si>
  <si>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</si>
  <si>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</si>
  <si>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</si>
  <si>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</si>
  <si>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</si>
  <si>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</si>
  <si>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</si>
  <si>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</si>
  <si>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</si>
  <si>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</si>
  <si>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</si>
  <si>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</si>
  <si>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</si>
  <si>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</si>
  <si>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</si>
  <si>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</si>
  <si>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</si>
  <si>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</si>
  <si>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</si>
  <si>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</si>
  <si>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</si>
  <si>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</si>
  <si>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</si>
  <si>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</si>
  <si>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</si>
  <si>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</si>
  <si>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</si>
  <si>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</si>
  <si>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</si>
  <si>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</si>
  <si>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</si>
  <si>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</si>
  <si>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</si>
  <si>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</si>
  <si>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</si>
  <si>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</si>
  <si>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</si>
  <si>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</si>
  <si>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</si>
  <si>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</si>
  <si>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</si>
  <si>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</si>
  <si>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</si>
  <si>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</si>
  <si>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</si>
  <si>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</si>
  <si>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</si>
  <si>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</si>
  <si>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</si>
  <si>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</si>
  <si>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</si>
  <si>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</si>
  <si>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</si>
  <si>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</si>
  <si>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</si>
  <si>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</si>
  <si>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</si>
  <si>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</si>
  <si>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</si>
  <si>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</si>
  <si>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</si>
  <si>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</si>
  <si>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</si>
  <si>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</si>
  <si>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</si>
  <si>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</si>
  <si>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</si>
  <si>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</si>
  <si>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</si>
  <si>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</si>
  <si>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</si>
  <si>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</si>
  <si>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</si>
  <si>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</si>
  <si>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</si>
  <si>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</si>
  <si>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</si>
  <si>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</si>
  <si>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</si>
  <si>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</si>
  <si>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</si>
  <si>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</si>
  <si>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</si>
  <si>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</si>
  <si>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</si>
  <si>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</si>
  <si>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</si>
  <si>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</si>
  <si>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</si>
  <si>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</si>
  <si>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</si>
  <si>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</si>
  <si>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</si>
  <si>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</si>
  <si>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</si>
  <si>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</si>
  <si>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</si>
  <si>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</si>
  <si>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</si>
  <si>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</si>
  <si>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</si>
  <si>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</si>
  <si>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</si>
  <si>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</si>
  <si>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</si>
  <si>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</si>
  <si>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</si>
  <si>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</si>
  <si>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</si>
  <si>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</si>
  <si>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</si>
  <si>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</si>
  <si>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</si>
  <si>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</si>
  <si>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</si>
  <si>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</si>
  <si>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</si>
  <si>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</si>
  <si>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</si>
  <si>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</si>
  <si>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</si>
  <si>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</si>
  <si>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</si>
  <si>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</si>
  <si>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</si>
  <si>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</si>
  <si>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</si>
  <si>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</si>
  <si>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</si>
  <si>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</si>
  <si>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</si>
  <si>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</si>
  <si>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</si>
  <si>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</si>
  <si>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</si>
  <si>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</si>
  <si>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</si>
  <si>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</si>
  <si>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</si>
  <si>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</si>
  <si>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</si>
  <si>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</si>
  <si>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</si>
  <si>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</si>
  <si>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</si>
  <si>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</si>
  <si>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</si>
  <si>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</si>
  <si>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</si>
  <si>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</si>
  <si>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</si>
  <si>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</si>
  <si>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</si>
  <si>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</si>
  <si>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</si>
  <si>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</si>
  <si>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</si>
  <si>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</si>
  <si>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</si>
  <si>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</si>
  <si>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</si>
  <si>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</si>
  <si>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</si>
  <si>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</si>
  <si>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</si>
  <si>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</si>
  <si>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</si>
  <si>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</si>
  <si>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</si>
  <si>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</si>
  <si>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</si>
  <si>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</si>
  <si>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</si>
  <si>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</si>
  <si>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</si>
  <si>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</si>
  <si>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</si>
  <si>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</si>
  <si>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</si>
  <si>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</si>
  <si>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</si>
  <si>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0104 8910011 121  213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</si>
  <si>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</si>
  <si>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</si>
  <si>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</si>
  <si>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</si>
  <si>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</si>
  <si>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</si>
  <si>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</si>
  <si>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</si>
  <si>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</si>
  <si>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</si>
  <si>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</si>
  <si>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</si>
  <si>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</si>
  <si>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</si>
  <si>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</si>
  <si>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</si>
  <si>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</si>
  <si>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</si>
  <si>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</si>
  <si>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</si>
  <si>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</si>
  <si>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</si>
  <si>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</si>
  <si>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</si>
  <si>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</si>
  <si>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</si>
  <si>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</si>
  <si>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</si>
  <si>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</si>
  <si>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</si>
  <si>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</si>
  <si>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</si>
  <si>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</si>
  <si>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</si>
  <si>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</si>
  <si>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</si>
  <si>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</si>
  <si>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</si>
  <si>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</si>
  <si>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</si>
  <si>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</si>
  <si>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</si>
  <si>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</si>
  <si>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</si>
  <si>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</si>
  <si>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</si>
  <si>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</si>
  <si>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</si>
  <si>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</si>
  <si>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</si>
  <si>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92100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</si>
  <si>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</si>
  <si>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</si>
  <si>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</si>
  <si>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</si>
  <si>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</si>
  <si>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</si>
  <si>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</si>
  <si>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</si>
  <si>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</si>
  <si>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</si>
  <si>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</si>
  <si>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</si>
  <si>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</si>
  <si>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</si>
  <si>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</si>
  <si>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</si>
  <si>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</si>
  <si>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</si>
  <si>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</si>
  <si>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</si>
  <si>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</si>
  <si>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</si>
  <si>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</si>
  <si>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</si>
  <si>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</si>
  <si>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</si>
  <si>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</si>
  <si>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</si>
  <si>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</si>
  <si>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</si>
  <si>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</si>
  <si>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</si>
  <si>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</si>
  <si>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</si>
  <si>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</si>
  <si>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</si>
  <si>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</si>
  <si>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</si>
  <si>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</si>
  <si>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</si>
  <si>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</si>
  <si>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14250</t>
  </si>
  <si>
    <t>20499,24</t>
  </si>
  <si>
    <t>0804 0512508 244 226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</si>
  <si>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</si>
  <si>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</si>
  <si>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</si>
  <si>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</si>
  <si>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</si>
  <si>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1845,45</t>
  </si>
  <si>
    <t>0104 8910019 244 226</t>
  </si>
  <si>
    <t>0310 0912525 244 226</t>
  </si>
  <si>
    <t>0503 0519999 244 226</t>
  </si>
  <si>
    <t>3151,24</t>
  </si>
  <si>
    <t>951 117 05050 10 0000140101180</t>
  </si>
  <si>
    <t>1716624,64</t>
  </si>
  <si>
    <t>-1716624,64</t>
  </si>
  <si>
    <t>0503 0512514 244 225</t>
  </si>
  <si>
    <t>1700</t>
  </si>
  <si>
    <t>21695</t>
  </si>
  <si>
    <t>78450</t>
  </si>
  <si>
    <t>0502 0512512 244 340</t>
  </si>
  <si>
    <t>50,00</t>
  </si>
  <si>
    <t>29,81</t>
  </si>
  <si>
    <t>1397,99</t>
  </si>
  <si>
    <t>0502 0512512 244 225</t>
  </si>
  <si>
    <t>48182</t>
  </si>
  <si>
    <t>21700</t>
  </si>
  <si>
    <t>0102 8810011 122 212</t>
  </si>
  <si>
    <t>0102 8810011 122 213</t>
  </si>
  <si>
    <t>78500</t>
  </si>
  <si>
    <t>0104 8910011 122 212</t>
  </si>
  <si>
    <t>0104 8910011 122  213</t>
  </si>
  <si>
    <t>0104 8910011 122 210</t>
  </si>
  <si>
    <t>0102 8810011 122 210</t>
  </si>
  <si>
    <t>600</t>
  </si>
  <si>
    <t>13500</t>
  </si>
  <si>
    <t>150000</t>
  </si>
  <si>
    <t>34493,50</t>
  </si>
  <si>
    <t>0,02</t>
  </si>
  <si>
    <t>3089,90</t>
  </si>
  <si>
    <t>0104 1312531 244 340</t>
  </si>
  <si>
    <t>557700</t>
  </si>
  <si>
    <t>6,50</t>
  </si>
  <si>
    <t>333,33</t>
  </si>
  <si>
    <t>295,20</t>
  </si>
  <si>
    <t>0104 8910019 244 310</t>
  </si>
  <si>
    <t>97114,95</t>
  </si>
  <si>
    <t>197000</t>
  </si>
  <si>
    <t>1400</t>
  </si>
  <si>
    <t>26700</t>
  </si>
  <si>
    <t>886530</t>
  </si>
  <si>
    <t>0801 0217385 611 241</t>
  </si>
  <si>
    <t>на 1 января 2015 г</t>
  </si>
  <si>
    <t>01.01.2015</t>
  </si>
  <si>
    <t>"14"  января  2015  г</t>
  </si>
  <si>
    <t>886526,44</t>
  </si>
  <si>
    <t>141517</t>
  </si>
  <si>
    <t>20330</t>
  </si>
  <si>
    <t>177305,07</t>
  </si>
  <si>
    <t>43694,23</t>
  </si>
  <si>
    <t>716,67</t>
  </si>
  <si>
    <t>140850,82</t>
  </si>
  <si>
    <t>13178,20</t>
  </si>
  <si>
    <t>2606740,58</t>
  </si>
  <si>
    <t>2740,65</t>
  </si>
  <si>
    <t>45179,83</t>
  </si>
  <si>
    <t>17,76</t>
  </si>
  <si>
    <t>182 105 01021 012000 110</t>
  </si>
  <si>
    <t>117,51</t>
  </si>
  <si>
    <t>182 105 010110 13 000 110</t>
  </si>
  <si>
    <t>649244,95</t>
  </si>
  <si>
    <t>557660,78</t>
  </si>
  <si>
    <t>168413,56</t>
  </si>
  <si>
    <t>24560</t>
  </si>
  <si>
    <t>98944,16</t>
  </si>
  <si>
    <t>1438377,72</t>
  </si>
  <si>
    <t>434359,75</t>
  </si>
  <si>
    <t>80210</t>
  </si>
  <si>
    <t>0203 9995118 244 340</t>
  </si>
  <si>
    <t>43899,47</t>
  </si>
  <si>
    <t>100</t>
  </si>
  <si>
    <t>3300</t>
  </si>
  <si>
    <t>48000</t>
  </si>
  <si>
    <t>20300</t>
  </si>
  <si>
    <t>43700</t>
  </si>
  <si>
    <t>141500</t>
  </si>
  <si>
    <t>144700</t>
  </si>
  <si>
    <t>168500</t>
  </si>
  <si>
    <t>24600</t>
  </si>
  <si>
    <t>14300</t>
  </si>
  <si>
    <t>99000</t>
  </si>
  <si>
    <t>20500</t>
  </si>
  <si>
    <t>1438400</t>
  </si>
  <si>
    <t>434400</t>
  </si>
  <si>
    <t>80300</t>
  </si>
  <si>
    <t>649833.35</t>
  </si>
  <si>
    <t>20530</t>
  </si>
  <si>
    <t>633100</t>
  </si>
  <si>
    <t>2610300</t>
  </si>
  <si>
    <t>177300</t>
  </si>
  <si>
    <t>-7821630</t>
  </si>
  <si>
    <t>7547030</t>
  </si>
  <si>
    <t>-274600</t>
  </si>
  <si>
    <t>-7879734.13</t>
  </si>
  <si>
    <t>7576313.78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</si>
</sst>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4" fillId="0" borderId="12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="120" zoomScaleSheetLayoutView="120" zoomScalePageLayoutView="0" workbookViewId="0" topLeftCell="B140">
      <selection activeCell="D13" sqref="D13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5.00390625" style="0" customWidth="1"/>
    <col min="5" max="5" width="14.2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D12+D76+D82+D86+D91+D100+D132+D144+D146+D89</f>
        <v>7547030</v>
      </c>
      <c r="E10" s="110">
        <f>D10</f>
        <v>7547030</v>
      </c>
      <c r="F10" s="110">
        <f>F12+F76+F82+F86+F91+F100+F132+F144+F146+F89</f>
        <v>7545396.0600000005</v>
      </c>
      <c r="G10" s="138" t="s">
        <v>207</v>
      </c>
      <c r="H10" s="138" t="s">
        <v>207</v>
      </c>
      <c r="I10" s="116">
        <f>F10</f>
        <v>7545396.0600000005</v>
      </c>
      <c r="J10" s="121">
        <f>D10-F10</f>
        <v>1633.9399999994785</v>
      </c>
      <c r="K10" s="121">
        <f>E10-F10</f>
        <v>1633.9399999994785</v>
      </c>
    </row>
    <row r="11" spans="1:11" ht="15" customHeight="1" thickBot="1">
      <c r="A11" s="98" t="s">
        <v>8</v>
      </c>
      <c r="B11" s="61"/>
      <c r="C11" s="64"/>
      <c r="D11" s="114" t="s">
        <v>207</v>
      </c>
      <c r="E11" s="114" t="s">
        <v>207</v>
      </c>
      <c r="F11" s="114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3" t="s">
        <v>201</v>
      </c>
      <c r="B12" s="61" t="s">
        <v>79</v>
      </c>
      <c r="C12" s="112" t="s">
        <v>154</v>
      </c>
      <c r="D12" s="110">
        <f>D13+D24+D63+D65</f>
        <v>3541200</v>
      </c>
      <c r="E12" s="110">
        <f>E13+E24+E63+E65</f>
        <v>3541200</v>
      </c>
      <c r="F12" s="110">
        <f>F13+F24+F63+F65</f>
        <v>3540278.5199999996</v>
      </c>
      <c r="G12" s="43" t="s">
        <v>207</v>
      </c>
      <c r="H12" s="43" t="s">
        <v>207</v>
      </c>
      <c r="I12" s="116">
        <f aca="true" t="shared" si="0" ref="I12:I34">F12</f>
        <v>3540278.5199999996</v>
      </c>
      <c r="J12" s="120">
        <f>D12-F12</f>
        <v>921.480000000447</v>
      </c>
      <c r="K12" s="123">
        <f>E12-F12</f>
        <v>921.480000000447</v>
      </c>
    </row>
    <row r="13" spans="1:11" ht="26.25" customHeight="1" thickBot="1">
      <c r="A13" s="133" t="s">
        <v>200</v>
      </c>
      <c r="B13" s="61"/>
      <c r="C13" s="112" t="s">
        <v>310</v>
      </c>
      <c r="D13" s="110">
        <f>D14+D21+D18</f>
        <v>773100</v>
      </c>
      <c r="E13" s="110">
        <f>D13</f>
        <v>773100</v>
      </c>
      <c r="F13" s="110">
        <f>F14+F21+F18</f>
        <v>772929.3400000001</v>
      </c>
      <c r="G13" s="43" t="s">
        <v>207</v>
      </c>
      <c r="H13" s="43" t="s">
        <v>207</v>
      </c>
      <c r="I13" s="116">
        <f t="shared" si="0"/>
        <v>772929.3400000001</v>
      </c>
      <c r="J13" s="120">
        <f>D13-F13</f>
        <v>170.65999999991618</v>
      </c>
      <c r="K13" s="123">
        <f>E13-F13</f>
        <v>170.65999999991618</v>
      </c>
    </row>
    <row r="14" spans="1:11" ht="24.75" customHeight="1" thickBot="1">
      <c r="A14" s="55" t="s">
        <v>202</v>
      </c>
      <c r="B14" s="61" t="s">
        <v>155</v>
      </c>
      <c r="C14" s="2" t="s">
        <v>311</v>
      </c>
      <c r="D14" s="158">
        <f>D15+D16+D17</f>
        <v>747900</v>
      </c>
      <c r="E14" s="158">
        <f>E15+E16+E17</f>
        <v>747900</v>
      </c>
      <c r="F14" s="158">
        <f>F15+F16+F17</f>
        <v>747769.3400000001</v>
      </c>
      <c r="G14" s="43" t="s">
        <v>207</v>
      </c>
      <c r="H14" s="43" t="s">
        <v>207</v>
      </c>
      <c r="I14" s="115">
        <f t="shared" si="0"/>
        <v>747769.3400000001</v>
      </c>
      <c r="J14" s="120">
        <f>D14-F14</f>
        <v>130.65999999991618</v>
      </c>
      <c r="K14" s="123">
        <f>E14-F14</f>
        <v>130.65999999991618</v>
      </c>
    </row>
    <row r="15" spans="1:11" ht="15" customHeight="1" thickBot="1">
      <c r="A15" s="55" t="s">
        <v>157</v>
      </c>
      <c r="B15" s="56" t="s">
        <v>156</v>
      </c>
      <c r="C15" s="2" t="s">
        <v>312</v>
      </c>
      <c r="D15" s="114" t="s">
        <v>478</v>
      </c>
      <c r="E15" s="114" t="s">
        <v>478</v>
      </c>
      <c r="F15" s="114" t="s">
        <v>508</v>
      </c>
      <c r="G15" s="43" t="s">
        <v>207</v>
      </c>
      <c r="H15" s="43" t="s">
        <v>207</v>
      </c>
      <c r="I15" s="115" t="str">
        <f t="shared" si="0"/>
        <v>557660,78</v>
      </c>
      <c r="J15" s="120">
        <f>D15-F15</f>
        <v>39.21999999997206</v>
      </c>
      <c r="K15" s="123">
        <f>J15</f>
        <v>39.21999999997206</v>
      </c>
    </row>
    <row r="16" spans="1:11" ht="15" customHeight="1" thickBot="1">
      <c r="A16" s="55" t="s">
        <v>159</v>
      </c>
      <c r="B16" s="56" t="s">
        <v>158</v>
      </c>
      <c r="C16" s="2" t="s">
        <v>314</v>
      </c>
      <c r="D16" s="114" t="s">
        <v>463</v>
      </c>
      <c r="E16" s="114" t="s">
        <v>463</v>
      </c>
      <c r="F16" s="114" t="s">
        <v>455</v>
      </c>
      <c r="G16" s="43" t="s">
        <v>207</v>
      </c>
      <c r="H16" s="43" t="s">
        <v>207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191</v>
      </c>
      <c r="B17" s="56" t="s">
        <v>160</v>
      </c>
      <c r="C17" s="2" t="s">
        <v>313</v>
      </c>
      <c r="D17" s="114" t="s">
        <v>524</v>
      </c>
      <c r="E17" s="114" t="s">
        <v>524</v>
      </c>
      <c r="F17" s="114" t="s">
        <v>509</v>
      </c>
      <c r="G17" s="43" t="s">
        <v>207</v>
      </c>
      <c r="H17" s="43" t="s">
        <v>207</v>
      </c>
      <c r="I17" s="115" t="str">
        <f t="shared" si="0"/>
        <v>168413,56</v>
      </c>
      <c r="J17" s="120">
        <f t="shared" si="1"/>
        <v>86.44000000000233</v>
      </c>
      <c r="K17" s="123">
        <f>J17</f>
        <v>86.44000000000233</v>
      </c>
    </row>
    <row r="18" spans="1:11" ht="24.75" customHeight="1" thickBot="1">
      <c r="A18" s="55" t="s">
        <v>202</v>
      </c>
      <c r="B18" s="61" t="s">
        <v>155</v>
      </c>
      <c r="C18" s="2" t="s">
        <v>470</v>
      </c>
      <c r="D18" s="158">
        <f>D19+D20</f>
        <v>24600</v>
      </c>
      <c r="E18" s="158">
        <f>D18</f>
        <v>24600</v>
      </c>
      <c r="F18" s="158">
        <v>24560</v>
      </c>
      <c r="G18" s="43" t="s">
        <v>207</v>
      </c>
      <c r="H18" s="43" t="s">
        <v>207</v>
      </c>
      <c r="I18" s="115">
        <f>F18</f>
        <v>24560</v>
      </c>
      <c r="J18" s="120">
        <f t="shared" si="1"/>
        <v>40</v>
      </c>
      <c r="K18" s="123">
        <f>E18-F18</f>
        <v>40</v>
      </c>
    </row>
    <row r="19" spans="1:11" ht="15" customHeight="1" thickBot="1">
      <c r="A19" s="55" t="s">
        <v>159</v>
      </c>
      <c r="B19" s="56" t="s">
        <v>158</v>
      </c>
      <c r="C19" s="2" t="s">
        <v>464</v>
      </c>
      <c r="D19" s="114" t="s">
        <v>525</v>
      </c>
      <c r="E19" s="114" t="s">
        <v>525</v>
      </c>
      <c r="F19" s="114" t="s">
        <v>510</v>
      </c>
      <c r="G19" s="43" t="s">
        <v>207</v>
      </c>
      <c r="H19" s="43" t="s">
        <v>207</v>
      </c>
      <c r="I19" s="115" t="str">
        <f>F19</f>
        <v>24560</v>
      </c>
      <c r="J19" s="120">
        <f t="shared" si="1"/>
        <v>40</v>
      </c>
      <c r="K19" s="123">
        <f>E19-F19</f>
        <v>40</v>
      </c>
    </row>
    <row r="20" spans="1:11" ht="15" customHeight="1" thickBot="1">
      <c r="A20" s="55" t="s">
        <v>159</v>
      </c>
      <c r="B20" s="56" t="s">
        <v>160</v>
      </c>
      <c r="C20" s="2" t="s">
        <v>465</v>
      </c>
      <c r="D20" s="114"/>
      <c r="E20" s="114"/>
      <c r="F20" s="114"/>
      <c r="G20" s="43" t="s">
        <v>207</v>
      </c>
      <c r="H20" s="43" t="s">
        <v>207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202</v>
      </c>
      <c r="B21" s="61" t="s">
        <v>155</v>
      </c>
      <c r="C21" s="2" t="s">
        <v>315</v>
      </c>
      <c r="D21" s="158" t="str">
        <f>D22</f>
        <v>600</v>
      </c>
      <c r="E21" s="158" t="str">
        <f>E22</f>
        <v>600</v>
      </c>
      <c r="F21" s="158" t="str">
        <f>F22</f>
        <v>600</v>
      </c>
      <c r="G21" s="43" t="s">
        <v>207</v>
      </c>
      <c r="H21" s="43" t="s">
        <v>207</v>
      </c>
      <c r="I21" s="115" t="str">
        <f>F21</f>
        <v>600</v>
      </c>
      <c r="J21" s="120">
        <f t="shared" si="1"/>
        <v>0</v>
      </c>
      <c r="K21" s="123">
        <f>E21-F21</f>
        <v>0</v>
      </c>
    </row>
    <row r="22" spans="1:11" ht="15" customHeight="1">
      <c r="A22" s="55" t="s">
        <v>159</v>
      </c>
      <c r="B22" s="56" t="s">
        <v>158</v>
      </c>
      <c r="C22" s="2" t="s">
        <v>316</v>
      </c>
      <c r="D22" s="114" t="s">
        <v>471</v>
      </c>
      <c r="E22" s="114" t="s">
        <v>471</v>
      </c>
      <c r="F22" s="114" t="s">
        <v>471</v>
      </c>
      <c r="G22" s="43" t="s">
        <v>207</v>
      </c>
      <c r="H22" s="43" t="s">
        <v>207</v>
      </c>
      <c r="I22" s="115" t="str">
        <f t="shared" si="0"/>
        <v>600</v>
      </c>
      <c r="J22" s="120">
        <f t="shared" si="1"/>
        <v>0</v>
      </c>
      <c r="K22" s="123">
        <f>E22-F22</f>
        <v>0</v>
      </c>
    </row>
    <row r="23" spans="1:11" ht="23.25" customHeight="1" hidden="1">
      <c r="A23" s="55" t="s">
        <v>191</v>
      </c>
      <c r="B23" s="56" t="s">
        <v>160</v>
      </c>
      <c r="C23" s="2" t="s">
        <v>268</v>
      </c>
      <c r="D23" s="114" t="s">
        <v>309</v>
      </c>
      <c r="E23" s="114" t="s">
        <v>309</v>
      </c>
      <c r="F23" s="114" t="s">
        <v>308</v>
      </c>
      <c r="G23" s="43" t="s">
        <v>207</v>
      </c>
      <c r="H23" s="43" t="s">
        <v>207</v>
      </c>
      <c r="I23" s="115" t="str">
        <f>F23</f>
        <v>11574,53</v>
      </c>
      <c r="J23" s="120">
        <v>25.47</v>
      </c>
      <c r="K23" s="123">
        <v>25.47</v>
      </c>
    </row>
    <row r="24" spans="1:11" s="150" customFormat="1" ht="50.25" customHeight="1" thickBot="1">
      <c r="A24" s="147" t="s">
        <v>317</v>
      </c>
      <c r="B24" s="148"/>
      <c r="C24" s="153" t="s">
        <v>318</v>
      </c>
      <c r="D24" s="159">
        <f>D25+D31+D35+D38+D46+D48+D61</f>
        <v>2483100</v>
      </c>
      <c r="E24" s="160">
        <f>E25+E31+E35+E38+E46+E48+E61</f>
        <v>2483100</v>
      </c>
      <c r="F24" s="160">
        <f>F25+F31+F35+F38+F46+F48+F61</f>
        <v>2482452.1799999997</v>
      </c>
      <c r="G24" s="149" t="s">
        <v>207</v>
      </c>
      <c r="H24" s="149" t="s">
        <v>207</v>
      </c>
      <c r="I24" s="152">
        <f>F24</f>
        <v>2482452.1799999997</v>
      </c>
      <c r="J24" s="152">
        <f>D24-F24</f>
        <v>647.820000000298</v>
      </c>
      <c r="K24" s="152">
        <f>E24-F24</f>
        <v>647.820000000298</v>
      </c>
    </row>
    <row r="25" spans="1:11" ht="24.75" customHeight="1" thickBot="1">
      <c r="A25" s="55" t="s">
        <v>319</v>
      </c>
      <c r="B25" s="56"/>
      <c r="C25" s="2" t="s">
        <v>320</v>
      </c>
      <c r="D25" s="158">
        <f>D27</f>
        <v>126300</v>
      </c>
      <c r="E25" s="158">
        <f>E27</f>
        <v>126300</v>
      </c>
      <c r="F25" s="158">
        <f>F27</f>
        <v>126100.09</v>
      </c>
      <c r="G25" s="43" t="s">
        <v>207</v>
      </c>
      <c r="H25" s="43" t="s">
        <v>207</v>
      </c>
      <c r="I25" s="115">
        <f t="shared" si="0"/>
        <v>126100.09</v>
      </c>
      <c r="J25" s="120">
        <f>D25-F25</f>
        <v>199.9100000000035</v>
      </c>
      <c r="K25" s="123">
        <f>E25-F25</f>
        <v>199.9100000000035</v>
      </c>
    </row>
    <row r="26" spans="1:11" ht="30" customHeight="1" hidden="1" thickBot="1">
      <c r="A26" s="55" t="s">
        <v>321</v>
      </c>
      <c r="B26" s="56"/>
      <c r="C26" s="2" t="s">
        <v>322</v>
      </c>
      <c r="D26" s="114" t="s">
        <v>323</v>
      </c>
      <c r="E26" s="114" t="s">
        <v>323</v>
      </c>
      <c r="F26" s="114"/>
      <c r="G26" s="111" t="s">
        <v>207</v>
      </c>
      <c r="H26" s="43" t="s">
        <v>207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203</v>
      </c>
      <c r="B27" s="90">
        <v>220</v>
      </c>
      <c r="C27" s="2" t="s">
        <v>324</v>
      </c>
      <c r="D27" s="158">
        <f>D28+D29+D30</f>
        <v>126300</v>
      </c>
      <c r="E27" s="158">
        <f>E28+E29+E30</f>
        <v>126300</v>
      </c>
      <c r="F27" s="158">
        <f>F28+F29+F30</f>
        <v>126100.09</v>
      </c>
      <c r="G27" s="43" t="s">
        <v>207</v>
      </c>
      <c r="H27" s="43" t="s">
        <v>207</v>
      </c>
      <c r="I27" s="115">
        <f t="shared" si="0"/>
        <v>126100.09</v>
      </c>
      <c r="J27" s="120">
        <v>99.35</v>
      </c>
      <c r="K27" s="123">
        <v>99.35</v>
      </c>
    </row>
    <row r="28" spans="1:11" ht="24" customHeight="1" thickBot="1">
      <c r="A28" s="55" t="s">
        <v>161</v>
      </c>
      <c r="B28" s="90">
        <v>221</v>
      </c>
      <c r="C28" s="2" t="s">
        <v>325</v>
      </c>
      <c r="D28" s="158">
        <v>13000</v>
      </c>
      <c r="E28" s="158">
        <v>13000</v>
      </c>
      <c r="F28" s="158">
        <v>12905.93</v>
      </c>
      <c r="G28" s="43" t="s">
        <v>207</v>
      </c>
      <c r="H28" s="43" t="s">
        <v>207</v>
      </c>
      <c r="I28" s="115">
        <f t="shared" si="0"/>
        <v>12905.93</v>
      </c>
      <c r="J28" s="120">
        <f aca="true" t="shared" si="2" ref="J28:J36">D28-F28</f>
        <v>94.06999999999971</v>
      </c>
      <c r="K28" s="123">
        <f>E28-F28</f>
        <v>94.06999999999971</v>
      </c>
    </row>
    <row r="29" spans="1:11" ht="26.25" customHeight="1" thickBot="1">
      <c r="A29" s="55" t="s">
        <v>326</v>
      </c>
      <c r="B29" s="90">
        <v>225</v>
      </c>
      <c r="C29" s="2" t="s">
        <v>327</v>
      </c>
      <c r="D29" s="114" t="s">
        <v>526</v>
      </c>
      <c r="E29" s="114" t="s">
        <v>526</v>
      </c>
      <c r="F29" s="114" t="s">
        <v>437</v>
      </c>
      <c r="G29" s="43" t="s">
        <v>207</v>
      </c>
      <c r="H29" s="43" t="s">
        <v>207</v>
      </c>
      <c r="I29" s="115" t="str">
        <f>F29</f>
        <v>14250</v>
      </c>
      <c r="J29" s="120">
        <f t="shared" si="2"/>
        <v>50</v>
      </c>
      <c r="K29" s="123">
        <f>E29-F29</f>
        <v>50</v>
      </c>
    </row>
    <row r="30" spans="1:11" ht="23.25" customHeight="1" thickBot="1">
      <c r="A30" s="55" t="s">
        <v>192</v>
      </c>
      <c r="B30" s="90">
        <v>226</v>
      </c>
      <c r="C30" s="2" t="s">
        <v>329</v>
      </c>
      <c r="D30" s="114" t="s">
        <v>527</v>
      </c>
      <c r="E30" s="114" t="s">
        <v>527</v>
      </c>
      <c r="F30" s="114" t="s">
        <v>511</v>
      </c>
      <c r="G30" s="43" t="s">
        <v>207</v>
      </c>
      <c r="H30" s="43" t="s">
        <v>207</v>
      </c>
      <c r="I30" s="115" t="str">
        <f>F30</f>
        <v>98944,16</v>
      </c>
      <c r="J30" s="120">
        <f t="shared" si="2"/>
        <v>55.83999999999651</v>
      </c>
      <c r="K30" s="123">
        <f>J30</f>
        <v>55.83999999999651</v>
      </c>
    </row>
    <row r="31" spans="1:11" ht="45" customHeight="1" thickBot="1">
      <c r="A31" s="133" t="s">
        <v>330</v>
      </c>
      <c r="B31" s="90"/>
      <c r="C31" s="112" t="s">
        <v>331</v>
      </c>
      <c r="D31" s="110">
        <f>D32</f>
        <v>20500</v>
      </c>
      <c r="E31" s="110">
        <f>E32</f>
        <v>20500</v>
      </c>
      <c r="F31" s="110">
        <f>F32</f>
        <v>20499.24</v>
      </c>
      <c r="G31" s="43" t="s">
        <v>207</v>
      </c>
      <c r="H31" s="43" t="s">
        <v>207</v>
      </c>
      <c r="I31" s="115">
        <f t="shared" si="0"/>
        <v>20499.24</v>
      </c>
      <c r="J31" s="120">
        <f t="shared" si="2"/>
        <v>0.7599999999983993</v>
      </c>
      <c r="K31" s="123">
        <f>J31</f>
        <v>0.7599999999983993</v>
      </c>
    </row>
    <row r="32" spans="1:11" ht="15" customHeight="1" thickBot="1">
      <c r="A32" s="55" t="s">
        <v>203</v>
      </c>
      <c r="B32" s="90">
        <v>220</v>
      </c>
      <c r="C32" s="2" t="s">
        <v>332</v>
      </c>
      <c r="D32" s="158">
        <f>D33+D34</f>
        <v>20500</v>
      </c>
      <c r="E32" s="158">
        <f>E33+E34</f>
        <v>20500</v>
      </c>
      <c r="F32" s="158">
        <f>F33+F34</f>
        <v>20499.24</v>
      </c>
      <c r="G32" s="43" t="s">
        <v>207</v>
      </c>
      <c r="H32" s="43" t="s">
        <v>207</v>
      </c>
      <c r="I32" s="115">
        <f t="shared" si="0"/>
        <v>20499.24</v>
      </c>
      <c r="J32" s="120">
        <f t="shared" si="2"/>
        <v>0.7599999999983993</v>
      </c>
      <c r="K32" s="123">
        <f>J32</f>
        <v>0.7599999999983993</v>
      </c>
    </row>
    <row r="33" spans="1:11" ht="15" customHeight="1" thickBot="1">
      <c r="A33" s="55" t="s">
        <v>162</v>
      </c>
      <c r="B33" s="90">
        <v>222</v>
      </c>
      <c r="C33" s="2" t="s">
        <v>333</v>
      </c>
      <c r="D33" s="114" t="s">
        <v>186</v>
      </c>
      <c r="E33" s="114" t="s">
        <v>186</v>
      </c>
      <c r="F33" s="114"/>
      <c r="G33" s="43" t="s">
        <v>207</v>
      </c>
      <c r="H33" s="43" t="s">
        <v>207</v>
      </c>
      <c r="I33" s="115">
        <f>F33</f>
        <v>0</v>
      </c>
      <c r="J33" s="120">
        <f t="shared" si="2"/>
        <v>0</v>
      </c>
      <c r="K33" s="123">
        <f>E33-F33</f>
        <v>0</v>
      </c>
    </row>
    <row r="34" spans="1:11" ht="15" customHeight="1" thickBot="1">
      <c r="A34" s="55" t="s">
        <v>192</v>
      </c>
      <c r="B34" s="90">
        <v>226</v>
      </c>
      <c r="C34" s="2" t="s">
        <v>334</v>
      </c>
      <c r="D34" s="114" t="s">
        <v>528</v>
      </c>
      <c r="E34" s="114" t="s">
        <v>528</v>
      </c>
      <c r="F34" s="114" t="s">
        <v>438</v>
      </c>
      <c r="G34" s="43" t="s">
        <v>207</v>
      </c>
      <c r="H34" s="43" t="s">
        <v>207</v>
      </c>
      <c r="I34" s="115" t="str">
        <f t="shared" si="0"/>
        <v>20499,24</v>
      </c>
      <c r="J34" s="120">
        <f t="shared" si="2"/>
        <v>0.7599999999983993</v>
      </c>
      <c r="K34" s="123">
        <f>E34-F34</f>
        <v>0.7599999999983993</v>
      </c>
    </row>
    <row r="35" spans="1:11" ht="27" customHeight="1" thickBot="1">
      <c r="A35" s="133" t="s">
        <v>335</v>
      </c>
      <c r="B35" s="90"/>
      <c r="C35" s="112" t="s">
        <v>336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207</v>
      </c>
      <c r="H35" s="43" t="s">
        <v>207</v>
      </c>
      <c r="I35" s="115">
        <f aca="true" t="shared" si="3" ref="I35:I40">F35</f>
        <v>5000</v>
      </c>
      <c r="J35" s="120">
        <f t="shared" si="2"/>
        <v>0</v>
      </c>
      <c r="K35" s="123">
        <v>0</v>
      </c>
    </row>
    <row r="36" spans="1:11" ht="15" customHeight="1" thickBot="1">
      <c r="A36" s="55" t="s">
        <v>203</v>
      </c>
      <c r="B36" s="90">
        <v>220</v>
      </c>
      <c r="C36" s="2" t="s">
        <v>337</v>
      </c>
      <c r="D36" s="114" t="s">
        <v>338</v>
      </c>
      <c r="E36" s="114" t="s">
        <v>338</v>
      </c>
      <c r="F36" s="114" t="s">
        <v>338</v>
      </c>
      <c r="G36" s="43" t="s">
        <v>207</v>
      </c>
      <c r="H36" s="43" t="s">
        <v>207</v>
      </c>
      <c r="I36" s="115" t="str">
        <f t="shared" si="3"/>
        <v>5000</v>
      </c>
      <c r="J36" s="120">
        <f t="shared" si="2"/>
        <v>0</v>
      </c>
      <c r="K36" s="123">
        <f>E36-F36</f>
        <v>0</v>
      </c>
    </row>
    <row r="37" spans="1:11" ht="15" customHeight="1" thickBot="1">
      <c r="A37" s="55" t="s">
        <v>192</v>
      </c>
      <c r="B37" s="90">
        <v>226</v>
      </c>
      <c r="C37" s="2" t="s">
        <v>477</v>
      </c>
      <c r="D37" s="114" t="s">
        <v>338</v>
      </c>
      <c r="E37" s="114" t="s">
        <v>338</v>
      </c>
      <c r="F37" s="114" t="s">
        <v>338</v>
      </c>
      <c r="G37" s="43" t="s">
        <v>207</v>
      </c>
      <c r="H37" s="43" t="s">
        <v>207</v>
      </c>
      <c r="I37" s="115" t="str">
        <f t="shared" si="3"/>
        <v>5000</v>
      </c>
      <c r="J37" s="120">
        <v>0</v>
      </c>
      <c r="K37" s="123">
        <v>0</v>
      </c>
    </row>
    <row r="38" spans="1:11" ht="50.25" customHeight="1" thickBot="1">
      <c r="A38" s="133" t="s">
        <v>339</v>
      </c>
      <c r="B38" s="90"/>
      <c r="C38" s="112" t="s">
        <v>340</v>
      </c>
      <c r="D38" s="110">
        <f>D39+D43</f>
        <v>2031600</v>
      </c>
      <c r="E38" s="110">
        <f>D38</f>
        <v>2031600</v>
      </c>
      <c r="F38" s="110">
        <f>F39+F43</f>
        <v>2031397.47</v>
      </c>
      <c r="G38" s="43" t="s">
        <v>207</v>
      </c>
      <c r="H38" s="43" t="s">
        <v>207</v>
      </c>
      <c r="I38" s="43">
        <f t="shared" si="3"/>
        <v>2031397.47</v>
      </c>
      <c r="J38" s="120">
        <f aca="true" t="shared" si="4" ref="J38:J45">D38-F38</f>
        <v>202.53000000002794</v>
      </c>
      <c r="K38" s="123">
        <f>J38</f>
        <v>202.53000000002794</v>
      </c>
    </row>
    <row r="39" spans="1:11" ht="27.75" customHeight="1" thickBot="1">
      <c r="A39" s="55" t="s">
        <v>202</v>
      </c>
      <c r="B39" s="90">
        <v>210</v>
      </c>
      <c r="C39" s="2" t="s">
        <v>341</v>
      </c>
      <c r="D39" s="158">
        <f>D40+D41+D42</f>
        <v>1951300</v>
      </c>
      <c r="E39" s="158">
        <f>E40+E41+E42</f>
        <v>1951300</v>
      </c>
      <c r="F39" s="158">
        <f>F40+F41+F42</f>
        <v>1951187.47</v>
      </c>
      <c r="G39" s="43" t="s">
        <v>207</v>
      </c>
      <c r="H39" s="43" t="s">
        <v>207</v>
      </c>
      <c r="I39" s="115">
        <f t="shared" si="3"/>
        <v>1951187.47</v>
      </c>
      <c r="J39" s="120">
        <f t="shared" si="4"/>
        <v>112.53000000002794</v>
      </c>
      <c r="K39" s="123">
        <f>J39</f>
        <v>112.53000000002794</v>
      </c>
    </row>
    <row r="40" spans="1:11" ht="15" customHeight="1" thickBot="1">
      <c r="A40" s="55" t="s">
        <v>157</v>
      </c>
      <c r="B40" s="90">
        <v>211</v>
      </c>
      <c r="C40" s="2" t="s">
        <v>342</v>
      </c>
      <c r="D40" s="114" t="s">
        <v>529</v>
      </c>
      <c r="E40" s="114" t="s">
        <v>529</v>
      </c>
      <c r="F40" s="114" t="s">
        <v>512</v>
      </c>
      <c r="G40" s="43" t="s">
        <v>207</v>
      </c>
      <c r="H40" s="43" t="s">
        <v>207</v>
      </c>
      <c r="I40" s="115" t="str">
        <f t="shared" si="3"/>
        <v>1438377,72</v>
      </c>
      <c r="J40" s="120">
        <f t="shared" si="4"/>
        <v>22.28000000002794</v>
      </c>
      <c r="K40" s="123">
        <f>J40</f>
        <v>22.28000000002794</v>
      </c>
    </row>
    <row r="41" spans="1:11" ht="15" customHeight="1" thickBot="1">
      <c r="A41" s="55" t="s">
        <v>159</v>
      </c>
      <c r="B41" s="90">
        <v>212</v>
      </c>
      <c r="C41" s="2" t="s">
        <v>343</v>
      </c>
      <c r="D41" s="114" t="s">
        <v>466</v>
      </c>
      <c r="E41" s="114" t="s">
        <v>466</v>
      </c>
      <c r="F41" s="114" t="s">
        <v>456</v>
      </c>
      <c r="G41" s="43" t="s">
        <v>207</v>
      </c>
      <c r="H41" s="43" t="s">
        <v>207</v>
      </c>
      <c r="I41" s="115">
        <v>78450</v>
      </c>
      <c r="J41" s="120">
        <f t="shared" si="4"/>
        <v>50</v>
      </c>
      <c r="K41" s="123">
        <f>J41</f>
        <v>50</v>
      </c>
    </row>
    <row r="42" spans="1:11" ht="25.5" customHeight="1" thickBot="1">
      <c r="A42" s="55" t="s">
        <v>191</v>
      </c>
      <c r="B42" s="90">
        <v>213</v>
      </c>
      <c r="C42" s="2" t="s">
        <v>344</v>
      </c>
      <c r="D42" s="114" t="s">
        <v>530</v>
      </c>
      <c r="E42" s="114" t="s">
        <v>530</v>
      </c>
      <c r="F42" s="114" t="s">
        <v>513</v>
      </c>
      <c r="G42" s="43" t="s">
        <v>207</v>
      </c>
      <c r="H42" s="43" t="s">
        <v>207</v>
      </c>
      <c r="I42" s="115">
        <v>434359.75</v>
      </c>
      <c r="J42" s="120">
        <f t="shared" si="4"/>
        <v>40.25</v>
      </c>
      <c r="K42" s="123">
        <f>J42</f>
        <v>40.25</v>
      </c>
    </row>
    <row r="43" spans="1:11" ht="22.5" customHeight="1" thickBot="1">
      <c r="A43" s="133" t="s">
        <v>202</v>
      </c>
      <c r="B43" s="117" t="s">
        <v>155</v>
      </c>
      <c r="C43" s="112" t="s">
        <v>469</v>
      </c>
      <c r="D43" s="110">
        <f>D44+D45</f>
        <v>80300</v>
      </c>
      <c r="E43" s="110">
        <f>E44+E45</f>
        <v>80300</v>
      </c>
      <c r="F43" s="110">
        <f>F44+F45</f>
        <v>80210</v>
      </c>
      <c r="G43" s="43" t="s">
        <v>207</v>
      </c>
      <c r="H43" s="43" t="s">
        <v>207</v>
      </c>
      <c r="I43" s="116">
        <f>F43</f>
        <v>80210</v>
      </c>
      <c r="J43" s="120">
        <f t="shared" si="4"/>
        <v>90</v>
      </c>
      <c r="K43" s="123">
        <f>E43-F43</f>
        <v>90</v>
      </c>
    </row>
    <row r="44" spans="1:11" ht="15" customHeight="1" thickBot="1">
      <c r="A44" s="55" t="s">
        <v>159</v>
      </c>
      <c r="B44" s="90">
        <v>212</v>
      </c>
      <c r="C44" s="2" t="s">
        <v>467</v>
      </c>
      <c r="D44" s="114" t="s">
        <v>531</v>
      </c>
      <c r="E44" s="114" t="s">
        <v>531</v>
      </c>
      <c r="F44" s="114" t="s">
        <v>514</v>
      </c>
      <c r="G44" s="43" t="s">
        <v>207</v>
      </c>
      <c r="H44" s="43" t="s">
        <v>207</v>
      </c>
      <c r="I44" s="115">
        <v>80210</v>
      </c>
      <c r="J44" s="120">
        <f t="shared" si="4"/>
        <v>90</v>
      </c>
      <c r="K44" s="123">
        <f>J44</f>
        <v>90</v>
      </c>
    </row>
    <row r="45" spans="1:11" ht="25.5" customHeight="1" thickBot="1">
      <c r="A45" s="55" t="s">
        <v>191</v>
      </c>
      <c r="B45" s="90">
        <v>213</v>
      </c>
      <c r="C45" s="2" t="s">
        <v>468</v>
      </c>
      <c r="D45" s="114"/>
      <c r="E45" s="114"/>
      <c r="F45" s="114"/>
      <c r="G45" s="43" t="s">
        <v>207</v>
      </c>
      <c r="H45" s="43" t="s">
        <v>207</v>
      </c>
      <c r="I45" s="115"/>
      <c r="J45" s="120">
        <f t="shared" si="4"/>
        <v>0</v>
      </c>
      <c r="K45" s="123">
        <v>0</v>
      </c>
    </row>
    <row r="46" spans="1:11" ht="22.5" customHeight="1" thickBot="1">
      <c r="A46" s="133" t="s">
        <v>202</v>
      </c>
      <c r="B46" s="117" t="s">
        <v>155</v>
      </c>
      <c r="C46" s="112" t="s">
        <v>345</v>
      </c>
      <c r="D46" s="110">
        <f>D47</f>
        <v>1000</v>
      </c>
      <c r="E46" s="110">
        <f>E47</f>
        <v>1000</v>
      </c>
      <c r="F46" s="110">
        <v>900</v>
      </c>
      <c r="G46" s="43" t="s">
        <v>207</v>
      </c>
      <c r="H46" s="43" t="s">
        <v>207</v>
      </c>
      <c r="I46" s="116">
        <f aca="true" t="shared" si="5" ref="I46:I52">F46</f>
        <v>900</v>
      </c>
      <c r="J46" s="120">
        <f aca="true" t="shared" si="6" ref="J46:J52">D46-F46</f>
        <v>100</v>
      </c>
      <c r="K46" s="123">
        <f aca="true" t="shared" si="7" ref="K46:K51">E46-F46</f>
        <v>100</v>
      </c>
    </row>
    <row r="47" spans="1:11" ht="15" customHeight="1" thickBot="1">
      <c r="A47" s="55" t="s">
        <v>159</v>
      </c>
      <c r="B47" s="56" t="s">
        <v>158</v>
      </c>
      <c r="C47" s="2" t="s">
        <v>346</v>
      </c>
      <c r="D47" s="158">
        <v>1000</v>
      </c>
      <c r="E47" s="158">
        <v>1000</v>
      </c>
      <c r="F47" s="110">
        <v>900</v>
      </c>
      <c r="G47" s="43" t="s">
        <v>207</v>
      </c>
      <c r="H47" s="43" t="s">
        <v>207</v>
      </c>
      <c r="I47" s="116">
        <f t="shared" si="5"/>
        <v>900</v>
      </c>
      <c r="J47" s="120">
        <f t="shared" si="6"/>
        <v>100</v>
      </c>
      <c r="K47" s="123">
        <f t="shared" si="7"/>
        <v>100</v>
      </c>
    </row>
    <row r="48" spans="1:11" ht="36.75" customHeight="1" thickBot="1">
      <c r="A48" s="55" t="s">
        <v>203</v>
      </c>
      <c r="B48" s="56" t="s">
        <v>167</v>
      </c>
      <c r="C48" s="141" t="s">
        <v>349</v>
      </c>
      <c r="D48" s="110">
        <f>D49+D60+D59</f>
        <v>298500</v>
      </c>
      <c r="E48" s="110">
        <f>E49+E60+E59</f>
        <v>298500</v>
      </c>
      <c r="F48" s="110">
        <f>F49+F60+F59</f>
        <v>298355.38</v>
      </c>
      <c r="G48" s="43" t="s">
        <v>207</v>
      </c>
      <c r="H48" s="43" t="s">
        <v>207</v>
      </c>
      <c r="I48" s="116">
        <f t="shared" si="5"/>
        <v>298355.38</v>
      </c>
      <c r="J48" s="120">
        <f t="shared" si="6"/>
        <v>144.61999999999534</v>
      </c>
      <c r="K48" s="123">
        <f t="shared" si="7"/>
        <v>144.61999999999534</v>
      </c>
    </row>
    <row r="49" spans="1:11" ht="26.25" customHeight="1" thickBot="1">
      <c r="A49" s="55" t="s">
        <v>203</v>
      </c>
      <c r="B49" s="56" t="s">
        <v>255</v>
      </c>
      <c r="C49" s="151" t="s">
        <v>351</v>
      </c>
      <c r="D49" s="158">
        <f>D50+D57+D58</f>
        <v>114400</v>
      </c>
      <c r="E49" s="158">
        <f>E50+E57+E58</f>
        <v>114400</v>
      </c>
      <c r="F49" s="158">
        <f>F50+F57+F58</f>
        <v>114275.62999999999</v>
      </c>
      <c r="G49" s="43" t="s">
        <v>207</v>
      </c>
      <c r="H49" s="43" t="s">
        <v>207</v>
      </c>
      <c r="I49" s="116">
        <f t="shared" si="5"/>
        <v>114275.62999999999</v>
      </c>
      <c r="J49" s="120">
        <f>D49-F49</f>
        <v>124.3700000000099</v>
      </c>
      <c r="K49" s="123">
        <f>E49-F49</f>
        <v>124.3700000000099</v>
      </c>
    </row>
    <row r="50" spans="1:11" ht="15" customHeight="1" thickBot="1">
      <c r="A50" s="55" t="s">
        <v>163</v>
      </c>
      <c r="B50" s="90">
        <v>223</v>
      </c>
      <c r="C50" s="151" t="s">
        <v>352</v>
      </c>
      <c r="D50" s="158">
        <v>69300</v>
      </c>
      <c r="E50" s="158">
        <v>69300</v>
      </c>
      <c r="F50" s="158">
        <v>69222.58</v>
      </c>
      <c r="G50" s="43" t="s">
        <v>207</v>
      </c>
      <c r="H50" s="43" t="s">
        <v>207</v>
      </c>
      <c r="I50" s="43">
        <f t="shared" si="5"/>
        <v>69222.58</v>
      </c>
      <c r="J50" s="120">
        <f t="shared" si="6"/>
        <v>77.41999999999825</v>
      </c>
      <c r="K50" s="123">
        <f t="shared" si="7"/>
        <v>77.41999999999825</v>
      </c>
    </row>
    <row r="51" spans="1:11" ht="33.75" customHeight="1" hidden="1" thickBot="1">
      <c r="A51" s="133" t="s">
        <v>243</v>
      </c>
      <c r="B51" s="56" t="s">
        <v>167</v>
      </c>
      <c r="C51" s="112" t="s">
        <v>244</v>
      </c>
      <c r="D51" s="110"/>
      <c r="E51" s="110"/>
      <c r="F51" s="158"/>
      <c r="G51" s="43" t="s">
        <v>207</v>
      </c>
      <c r="H51" s="43" t="s">
        <v>207</v>
      </c>
      <c r="I51" s="115">
        <f t="shared" si="5"/>
        <v>0</v>
      </c>
      <c r="J51" s="120">
        <f t="shared" si="6"/>
        <v>0</v>
      </c>
      <c r="K51" s="123">
        <f t="shared" si="7"/>
        <v>0</v>
      </c>
    </row>
    <row r="52" spans="1:11" ht="15" customHeight="1" hidden="1" thickBot="1">
      <c r="A52" s="55" t="s">
        <v>192</v>
      </c>
      <c r="B52" s="90">
        <v>226</v>
      </c>
      <c r="C52" s="2" t="s">
        <v>270</v>
      </c>
      <c r="D52" s="158"/>
      <c r="E52" s="158"/>
      <c r="F52" s="158"/>
      <c r="G52" s="43" t="s">
        <v>207</v>
      </c>
      <c r="H52" s="43" t="s">
        <v>207</v>
      </c>
      <c r="I52" s="43">
        <f t="shared" si="5"/>
        <v>0</v>
      </c>
      <c r="J52" s="120">
        <f t="shared" si="6"/>
        <v>0</v>
      </c>
      <c r="K52" s="126">
        <f>D52-F52</f>
        <v>0</v>
      </c>
    </row>
    <row r="53" spans="1:11" ht="24" customHeight="1" hidden="1">
      <c r="A53" s="133" t="s">
        <v>245</v>
      </c>
      <c r="B53" s="56" t="s">
        <v>167</v>
      </c>
      <c r="C53" s="112" t="s">
        <v>246</v>
      </c>
      <c r="D53" s="110"/>
      <c r="E53" s="110"/>
      <c r="F53" s="158"/>
      <c r="G53" s="43" t="s">
        <v>207</v>
      </c>
      <c r="H53" s="43" t="s">
        <v>207</v>
      </c>
      <c r="I53" s="115">
        <f aca="true" t="shared" si="8" ref="I53:I59">F53</f>
        <v>0</v>
      </c>
      <c r="J53" s="120">
        <f aca="true" t="shared" si="9" ref="J53:J58">D53-F53</f>
        <v>0</v>
      </c>
      <c r="K53" s="123">
        <f>E53-F53</f>
        <v>0</v>
      </c>
    </row>
    <row r="54" spans="1:11" ht="15" customHeight="1" hidden="1" thickBot="1">
      <c r="A54" s="55" t="s">
        <v>192</v>
      </c>
      <c r="B54" s="90">
        <v>226</v>
      </c>
      <c r="C54" s="2" t="s">
        <v>271</v>
      </c>
      <c r="D54" s="158"/>
      <c r="E54" s="158"/>
      <c r="F54" s="158"/>
      <c r="G54" s="43" t="s">
        <v>207</v>
      </c>
      <c r="H54" s="43" t="s">
        <v>207</v>
      </c>
      <c r="I54" s="43">
        <f t="shared" si="8"/>
        <v>0</v>
      </c>
      <c r="J54" s="120">
        <f t="shared" si="9"/>
        <v>0</v>
      </c>
      <c r="K54" s="126">
        <f>D54-F54</f>
        <v>0</v>
      </c>
    </row>
    <row r="55" spans="1:11" ht="24" customHeight="1" hidden="1" thickBot="1">
      <c r="A55" s="133" t="s">
        <v>247</v>
      </c>
      <c r="B55" s="56" t="s">
        <v>167</v>
      </c>
      <c r="C55" s="112" t="s">
        <v>248</v>
      </c>
      <c r="D55" s="110"/>
      <c r="E55" s="110"/>
      <c r="F55" s="158"/>
      <c r="G55" s="43" t="s">
        <v>207</v>
      </c>
      <c r="H55" s="43" t="s">
        <v>207</v>
      </c>
      <c r="I55" s="115">
        <f t="shared" si="8"/>
        <v>0</v>
      </c>
      <c r="J55" s="120">
        <f t="shared" si="9"/>
        <v>0</v>
      </c>
      <c r="K55" s="123">
        <f aca="true" t="shared" si="10" ref="K55:K61">E55-F55</f>
        <v>0</v>
      </c>
    </row>
    <row r="56" spans="1:11" ht="15" customHeight="1" hidden="1" thickBot="1">
      <c r="A56" s="55" t="s">
        <v>165</v>
      </c>
      <c r="B56" s="56" t="s">
        <v>211</v>
      </c>
      <c r="C56" s="151" t="s">
        <v>249</v>
      </c>
      <c r="D56" s="158"/>
      <c r="E56" s="158"/>
      <c r="F56" s="110"/>
      <c r="G56" s="43" t="s">
        <v>207</v>
      </c>
      <c r="H56" s="43" t="s">
        <v>207</v>
      </c>
      <c r="I56" s="116">
        <f t="shared" si="8"/>
        <v>0</v>
      </c>
      <c r="J56" s="120">
        <f t="shared" si="9"/>
        <v>0</v>
      </c>
      <c r="K56" s="123">
        <f t="shared" si="10"/>
        <v>0</v>
      </c>
    </row>
    <row r="57" spans="1:11" ht="35.25" customHeight="1" thickBot="1">
      <c r="A57" s="55" t="s">
        <v>347</v>
      </c>
      <c r="B57" s="56" t="s">
        <v>348</v>
      </c>
      <c r="C57" s="114" t="s">
        <v>353</v>
      </c>
      <c r="D57" s="158">
        <v>35900</v>
      </c>
      <c r="E57" s="158">
        <v>35900</v>
      </c>
      <c r="F57" s="158">
        <v>35887.29</v>
      </c>
      <c r="G57" s="43" t="s">
        <v>207</v>
      </c>
      <c r="H57" s="43" t="s">
        <v>207</v>
      </c>
      <c r="I57" s="115">
        <f t="shared" si="8"/>
        <v>35887.29</v>
      </c>
      <c r="J57" s="120">
        <f t="shared" si="9"/>
        <v>12.709999999999127</v>
      </c>
      <c r="K57" s="123">
        <f t="shared" si="10"/>
        <v>12.709999999999127</v>
      </c>
    </row>
    <row r="58" spans="1:11" ht="15" customHeight="1" thickBot="1">
      <c r="A58" s="55" t="s">
        <v>192</v>
      </c>
      <c r="B58" s="56" t="s">
        <v>206</v>
      </c>
      <c r="C58" s="114" t="s">
        <v>446</v>
      </c>
      <c r="D58" s="158">
        <v>9200</v>
      </c>
      <c r="E58" s="158">
        <v>9200</v>
      </c>
      <c r="F58" s="158">
        <v>9165.76</v>
      </c>
      <c r="G58" s="43" t="s">
        <v>207</v>
      </c>
      <c r="H58" s="43" t="s">
        <v>207</v>
      </c>
      <c r="I58" s="129">
        <f t="shared" si="8"/>
        <v>9165.76</v>
      </c>
      <c r="J58" s="120">
        <f t="shared" si="9"/>
        <v>34.23999999999978</v>
      </c>
      <c r="K58" s="123">
        <f t="shared" si="10"/>
        <v>34.23999999999978</v>
      </c>
    </row>
    <row r="59" spans="1:11" ht="32.25" customHeight="1" thickBot="1">
      <c r="A59" s="55" t="s">
        <v>350</v>
      </c>
      <c r="B59" s="56" t="s">
        <v>354</v>
      </c>
      <c r="C59" s="114" t="s">
        <v>482</v>
      </c>
      <c r="D59" s="158">
        <v>5100</v>
      </c>
      <c r="E59" s="158">
        <v>5100</v>
      </c>
      <c r="F59" s="158">
        <v>5100</v>
      </c>
      <c r="G59" s="43" t="s">
        <v>207</v>
      </c>
      <c r="H59" s="43" t="s">
        <v>207</v>
      </c>
      <c r="I59" s="115">
        <f t="shared" si="8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350</v>
      </c>
      <c r="B60" s="56" t="s">
        <v>354</v>
      </c>
      <c r="C60" s="114" t="s">
        <v>355</v>
      </c>
      <c r="D60" s="158">
        <v>179000</v>
      </c>
      <c r="E60" s="158">
        <v>179000</v>
      </c>
      <c r="F60" s="158">
        <v>178979.75</v>
      </c>
      <c r="G60" s="43" t="s">
        <v>207</v>
      </c>
      <c r="H60" s="43" t="s">
        <v>207</v>
      </c>
      <c r="I60" s="115">
        <f aca="true" t="shared" si="11" ref="I60:I72">F60</f>
        <v>178979.75</v>
      </c>
      <c r="J60" s="120">
        <f>D60-F60</f>
        <v>20.25</v>
      </c>
      <c r="K60" s="123">
        <f>J60</f>
        <v>20.25</v>
      </c>
    </row>
    <row r="61" spans="1:11" ht="15" customHeight="1">
      <c r="A61" s="133" t="s">
        <v>356</v>
      </c>
      <c r="B61" s="117" t="s">
        <v>167</v>
      </c>
      <c r="C61" s="112" t="s">
        <v>357</v>
      </c>
      <c r="D61" s="110">
        <f>D62</f>
        <v>200</v>
      </c>
      <c r="E61" s="110">
        <f>E62</f>
        <v>200</v>
      </c>
      <c r="F61" s="110">
        <f>F62</f>
        <v>200</v>
      </c>
      <c r="G61" s="43" t="s">
        <v>207</v>
      </c>
      <c r="H61" s="43" t="s">
        <v>207</v>
      </c>
      <c r="I61" s="115">
        <v>200</v>
      </c>
      <c r="J61" s="120">
        <f aca="true" t="shared" si="12" ref="J61:J67">D61-F61</f>
        <v>0</v>
      </c>
      <c r="K61" s="123">
        <f t="shared" si="10"/>
        <v>0</v>
      </c>
    </row>
    <row r="62" spans="1:11" ht="20.25" customHeight="1">
      <c r="A62" s="55" t="s">
        <v>350</v>
      </c>
      <c r="B62" s="90">
        <v>340</v>
      </c>
      <c r="C62" s="114" t="s">
        <v>358</v>
      </c>
      <c r="D62" s="158">
        <v>200</v>
      </c>
      <c r="E62" s="158">
        <v>200</v>
      </c>
      <c r="F62" s="158">
        <v>200</v>
      </c>
      <c r="G62" s="43" t="s">
        <v>207</v>
      </c>
      <c r="H62" s="43" t="s">
        <v>207</v>
      </c>
      <c r="I62" s="43">
        <f>F62</f>
        <v>200</v>
      </c>
      <c r="J62" s="120">
        <f>D62-F62</f>
        <v>0</v>
      </c>
      <c r="K62" s="126">
        <f>D62-F62</f>
        <v>0</v>
      </c>
    </row>
    <row r="63" spans="1:11" ht="25.5" customHeight="1">
      <c r="A63" s="133" t="s">
        <v>360</v>
      </c>
      <c r="B63" s="117" t="s">
        <v>167</v>
      </c>
      <c r="C63" s="112" t="s">
        <v>359</v>
      </c>
      <c r="D63" s="110">
        <f>D64</f>
        <v>0</v>
      </c>
      <c r="E63" s="110">
        <f>E64</f>
        <v>0</v>
      </c>
      <c r="F63" s="110">
        <f>F64</f>
        <v>0</v>
      </c>
      <c r="G63" s="43" t="s">
        <v>207</v>
      </c>
      <c r="H63" s="43" t="s">
        <v>207</v>
      </c>
      <c r="I63" s="43">
        <f>F63</f>
        <v>0</v>
      </c>
      <c r="J63" s="120">
        <f>D63-F63</f>
        <v>0</v>
      </c>
      <c r="K63" s="126">
        <f>D63-F63</f>
        <v>0</v>
      </c>
    </row>
    <row r="64" spans="1:11" ht="15" customHeight="1" thickBot="1">
      <c r="A64" s="55" t="s">
        <v>165</v>
      </c>
      <c r="B64" s="90">
        <v>290</v>
      </c>
      <c r="C64" s="2" t="s">
        <v>361</v>
      </c>
      <c r="D64" s="158">
        <v>0</v>
      </c>
      <c r="E64" s="158">
        <v>0</v>
      </c>
      <c r="F64" s="158"/>
      <c r="G64" s="43" t="s">
        <v>207</v>
      </c>
      <c r="H64" s="43" t="s">
        <v>207</v>
      </c>
      <c r="I64" s="43">
        <f t="shared" si="11"/>
        <v>0</v>
      </c>
      <c r="J64" s="120">
        <f t="shared" si="12"/>
        <v>0</v>
      </c>
      <c r="K64" s="126">
        <f>D64-F64</f>
        <v>0</v>
      </c>
    </row>
    <row r="65" spans="1:11" ht="24.75" customHeight="1" thickBot="1">
      <c r="A65" s="133" t="s">
        <v>362</v>
      </c>
      <c r="B65" s="117" t="s">
        <v>167</v>
      </c>
      <c r="C65" s="112" t="s">
        <v>363</v>
      </c>
      <c r="D65" s="110">
        <f>D66+D68+D70+D72</f>
        <v>285000</v>
      </c>
      <c r="E65" s="110">
        <f>E66+E68+E70+E72</f>
        <v>285000</v>
      </c>
      <c r="F65" s="110">
        <f>F66+F68+F70+F72</f>
        <v>284897</v>
      </c>
      <c r="G65" s="43" t="s">
        <v>207</v>
      </c>
      <c r="H65" s="43" t="s">
        <v>207</v>
      </c>
      <c r="I65" s="116">
        <f t="shared" si="11"/>
        <v>284897</v>
      </c>
      <c r="J65" s="120">
        <f t="shared" si="12"/>
        <v>103</v>
      </c>
      <c r="K65" s="123">
        <f aca="true" t="shared" si="13" ref="K65:K85">E65-F65</f>
        <v>103</v>
      </c>
    </row>
    <row r="66" spans="1:11" ht="36" customHeight="1" thickBot="1">
      <c r="A66" s="55" t="s">
        <v>364</v>
      </c>
      <c r="B66" s="56" t="s">
        <v>167</v>
      </c>
      <c r="C66" s="2" t="s">
        <v>365</v>
      </c>
      <c r="D66" s="158">
        <f>D67</f>
        <v>0</v>
      </c>
      <c r="E66" s="158">
        <f>E67</f>
        <v>0</v>
      </c>
      <c r="F66" s="158">
        <f>F67</f>
        <v>0</v>
      </c>
      <c r="G66" s="43" t="s">
        <v>207</v>
      </c>
      <c r="H66" s="43" t="s">
        <v>207</v>
      </c>
      <c r="I66" s="115">
        <f t="shared" si="11"/>
        <v>0</v>
      </c>
      <c r="J66" s="120">
        <f t="shared" si="12"/>
        <v>0</v>
      </c>
      <c r="K66" s="123">
        <f t="shared" si="13"/>
        <v>0</v>
      </c>
    </row>
    <row r="67" spans="1:11" ht="27.75" customHeight="1" thickBot="1">
      <c r="A67" s="55" t="s">
        <v>192</v>
      </c>
      <c r="B67" s="90">
        <v>226</v>
      </c>
      <c r="C67" s="2" t="s">
        <v>366</v>
      </c>
      <c r="D67" s="158">
        <v>0</v>
      </c>
      <c r="E67" s="158">
        <v>0</v>
      </c>
      <c r="F67" s="158"/>
      <c r="G67" s="43" t="s">
        <v>207</v>
      </c>
      <c r="H67" s="43" t="s">
        <v>207</v>
      </c>
      <c r="I67" s="115">
        <f t="shared" si="11"/>
        <v>0</v>
      </c>
      <c r="J67" s="120">
        <f t="shared" si="12"/>
        <v>0</v>
      </c>
      <c r="K67" s="123">
        <f t="shared" si="13"/>
        <v>0</v>
      </c>
    </row>
    <row r="68" spans="1:11" ht="45" customHeight="1" thickBot="1">
      <c r="A68" s="55" t="s">
        <v>367</v>
      </c>
      <c r="B68" s="56" t="s">
        <v>167</v>
      </c>
      <c r="C68" s="2" t="s">
        <v>368</v>
      </c>
      <c r="D68" s="158">
        <f>D69</f>
        <v>0</v>
      </c>
      <c r="E68" s="158">
        <f>E69</f>
        <v>0</v>
      </c>
      <c r="F68" s="158">
        <f>F69</f>
        <v>0</v>
      </c>
      <c r="G68" s="43" t="s">
        <v>207</v>
      </c>
      <c r="H68" s="43" t="s">
        <v>207</v>
      </c>
      <c r="I68" s="115">
        <f>F68</f>
        <v>0</v>
      </c>
      <c r="J68" s="120">
        <f>D68-F68</f>
        <v>0</v>
      </c>
      <c r="K68" s="123">
        <f>E68-F68</f>
        <v>0</v>
      </c>
    </row>
    <row r="69" spans="1:11" ht="19.5" customHeight="1" thickBot="1">
      <c r="A69" s="55" t="s">
        <v>192</v>
      </c>
      <c r="B69" s="56" t="s">
        <v>206</v>
      </c>
      <c r="C69" s="114" t="s">
        <v>369</v>
      </c>
      <c r="D69" s="158">
        <v>0</v>
      </c>
      <c r="E69" s="158">
        <v>0</v>
      </c>
      <c r="F69" s="158"/>
      <c r="G69" s="43" t="s">
        <v>207</v>
      </c>
      <c r="H69" s="43" t="s">
        <v>207</v>
      </c>
      <c r="I69" s="116">
        <f t="shared" si="11"/>
        <v>0</v>
      </c>
      <c r="J69" s="121">
        <f aca="true" t="shared" si="14" ref="J69:J90">D69-F69</f>
        <v>0</v>
      </c>
      <c r="K69" s="122">
        <f t="shared" si="13"/>
        <v>0</v>
      </c>
    </row>
    <row r="70" spans="1:11" ht="69" customHeight="1" thickBot="1">
      <c r="A70" s="55" t="s">
        <v>370</v>
      </c>
      <c r="B70" s="56" t="s">
        <v>167</v>
      </c>
      <c r="C70" s="2" t="s">
        <v>371</v>
      </c>
      <c r="D70" s="158">
        <f>D71</f>
        <v>0</v>
      </c>
      <c r="E70" s="158">
        <f>E71</f>
        <v>0</v>
      </c>
      <c r="F70" s="158">
        <f>F71</f>
        <v>0</v>
      </c>
      <c r="G70" s="43" t="s">
        <v>207</v>
      </c>
      <c r="H70" s="43" t="s">
        <v>207</v>
      </c>
      <c r="I70" s="115">
        <f t="shared" si="11"/>
        <v>0</v>
      </c>
      <c r="J70" s="120">
        <f t="shared" si="14"/>
        <v>0</v>
      </c>
      <c r="K70" s="123">
        <f t="shared" si="13"/>
        <v>0</v>
      </c>
    </row>
    <row r="71" spans="1:11" ht="15" customHeight="1" thickBot="1">
      <c r="A71" s="55" t="s">
        <v>192</v>
      </c>
      <c r="B71" s="90">
        <v>226</v>
      </c>
      <c r="C71" s="2" t="s">
        <v>372</v>
      </c>
      <c r="D71" s="158">
        <v>0</v>
      </c>
      <c r="E71" s="158">
        <v>0</v>
      </c>
      <c r="F71" s="158"/>
      <c r="G71" s="43" t="s">
        <v>207</v>
      </c>
      <c r="H71" s="43" t="s">
        <v>207</v>
      </c>
      <c r="I71" s="115">
        <f t="shared" si="11"/>
        <v>0</v>
      </c>
      <c r="J71" s="120">
        <f t="shared" si="14"/>
        <v>0</v>
      </c>
      <c r="K71" s="123">
        <f t="shared" si="13"/>
        <v>0</v>
      </c>
    </row>
    <row r="72" spans="1:11" ht="45.75" customHeight="1" thickBot="1">
      <c r="A72" s="154" t="s">
        <v>373</v>
      </c>
      <c r="B72" s="56" t="s">
        <v>167</v>
      </c>
      <c r="C72" s="114" t="s">
        <v>374</v>
      </c>
      <c r="D72" s="158">
        <f>D73+D74+D75</f>
        <v>285000</v>
      </c>
      <c r="E72" s="158">
        <f>E73+E74+E75</f>
        <v>285000</v>
      </c>
      <c r="F72" s="158">
        <f>F73+F74+F75</f>
        <v>284897</v>
      </c>
      <c r="G72" s="43" t="s">
        <v>207</v>
      </c>
      <c r="H72" s="43" t="s">
        <v>207</v>
      </c>
      <c r="I72" s="115">
        <f t="shared" si="11"/>
        <v>284897</v>
      </c>
      <c r="J72" s="120">
        <f t="shared" si="14"/>
        <v>103</v>
      </c>
      <c r="K72" s="123">
        <f t="shared" si="13"/>
        <v>103</v>
      </c>
    </row>
    <row r="73" spans="1:11" ht="24" customHeight="1" thickBot="1">
      <c r="A73" s="55" t="s">
        <v>192</v>
      </c>
      <c r="B73" s="90">
        <v>226</v>
      </c>
      <c r="C73" s="114" t="s">
        <v>375</v>
      </c>
      <c r="D73" s="158">
        <v>15200</v>
      </c>
      <c r="E73" s="158">
        <v>15200</v>
      </c>
      <c r="F73" s="158">
        <v>15135</v>
      </c>
      <c r="G73" s="43" t="s">
        <v>207</v>
      </c>
      <c r="H73" s="43" t="s">
        <v>207</v>
      </c>
      <c r="I73" s="115">
        <f>F73</f>
        <v>15135</v>
      </c>
      <c r="J73" s="120">
        <f>D73-F73</f>
        <v>65</v>
      </c>
      <c r="K73" s="123">
        <f>E73-F73</f>
        <v>65</v>
      </c>
    </row>
    <row r="74" spans="1:11" ht="24" customHeight="1" thickBot="1">
      <c r="A74" s="55" t="s">
        <v>165</v>
      </c>
      <c r="B74" s="90">
        <v>290</v>
      </c>
      <c r="C74" s="114" t="s">
        <v>376</v>
      </c>
      <c r="D74" s="158">
        <v>208000</v>
      </c>
      <c r="E74" s="158">
        <v>208000</v>
      </c>
      <c r="F74" s="158">
        <v>207968.88</v>
      </c>
      <c r="G74" s="43" t="s">
        <v>207</v>
      </c>
      <c r="H74" s="43" t="s">
        <v>207</v>
      </c>
      <c r="I74" s="115">
        <f>F74</f>
        <v>207968.88</v>
      </c>
      <c r="J74" s="120">
        <f>D74-F74</f>
        <v>31.119999999995343</v>
      </c>
      <c r="K74" s="123">
        <f>J74</f>
        <v>31.119999999995343</v>
      </c>
    </row>
    <row r="75" spans="1:11" ht="24" customHeight="1">
      <c r="A75" s="55" t="s">
        <v>165</v>
      </c>
      <c r="B75" s="90">
        <v>290</v>
      </c>
      <c r="C75" s="114" t="s">
        <v>377</v>
      </c>
      <c r="D75" s="158">
        <v>61800</v>
      </c>
      <c r="E75" s="158">
        <v>61800</v>
      </c>
      <c r="F75" s="158">
        <v>61793.12</v>
      </c>
      <c r="G75" s="43" t="s">
        <v>207</v>
      </c>
      <c r="H75" s="43" t="s">
        <v>207</v>
      </c>
      <c r="I75" s="115">
        <f>F75</f>
        <v>61793.12</v>
      </c>
      <c r="J75" s="120">
        <f t="shared" si="14"/>
        <v>6.879999999997381</v>
      </c>
      <c r="K75" s="123">
        <f t="shared" si="13"/>
        <v>6.879999999997381</v>
      </c>
    </row>
    <row r="76" spans="1:11" ht="114.75" customHeight="1">
      <c r="A76" s="133" t="s">
        <v>378</v>
      </c>
      <c r="B76" s="117" t="s">
        <v>167</v>
      </c>
      <c r="C76" s="112" t="s">
        <v>379</v>
      </c>
      <c r="D76" s="110">
        <f>D77+D81</f>
        <v>154400</v>
      </c>
      <c r="E76" s="110">
        <f>E77+E81</f>
        <v>154400</v>
      </c>
      <c r="F76" s="110">
        <f>F77+F81</f>
        <v>154400</v>
      </c>
      <c r="G76" s="43" t="s">
        <v>207</v>
      </c>
      <c r="H76" s="43" t="s">
        <v>207</v>
      </c>
      <c r="I76" s="115">
        <f>F76</f>
        <v>154400</v>
      </c>
      <c r="J76" s="89">
        <f t="shared" si="14"/>
        <v>0</v>
      </c>
      <c r="K76" s="25">
        <f t="shared" si="13"/>
        <v>0</v>
      </c>
    </row>
    <row r="77" spans="1:11" ht="27" customHeight="1">
      <c r="A77" s="55" t="s">
        <v>202</v>
      </c>
      <c r="B77" s="90">
        <v>210</v>
      </c>
      <c r="C77" s="114" t="s">
        <v>380</v>
      </c>
      <c r="D77" s="158">
        <f>D78+D79</f>
        <v>152442.28</v>
      </c>
      <c r="E77" s="158">
        <f>E78+E79</f>
        <v>152442.28</v>
      </c>
      <c r="F77" s="158">
        <f>F78+F79</f>
        <v>152442.28</v>
      </c>
      <c r="G77" s="43" t="s">
        <v>207</v>
      </c>
      <c r="H77" s="43" t="s">
        <v>207</v>
      </c>
      <c r="I77" s="115">
        <f>F77</f>
        <v>152442.28</v>
      </c>
      <c r="J77" s="89">
        <f t="shared" si="14"/>
        <v>0</v>
      </c>
      <c r="K77" s="25">
        <f t="shared" si="13"/>
        <v>0</v>
      </c>
    </row>
    <row r="78" spans="1:11" ht="27.75" customHeight="1" thickBot="1">
      <c r="A78" s="55" t="s">
        <v>157</v>
      </c>
      <c r="B78" s="56" t="s">
        <v>156</v>
      </c>
      <c r="C78" s="114" t="s">
        <v>381</v>
      </c>
      <c r="D78" s="158">
        <v>117083.15</v>
      </c>
      <c r="E78" s="158">
        <v>117083.15</v>
      </c>
      <c r="F78" s="158">
        <v>117083.15</v>
      </c>
      <c r="G78" s="43" t="s">
        <v>207</v>
      </c>
      <c r="H78" s="43" t="s">
        <v>207</v>
      </c>
      <c r="I78" s="43" t="s">
        <v>483</v>
      </c>
      <c r="J78" s="89">
        <f t="shared" si="14"/>
        <v>0</v>
      </c>
      <c r="K78" s="25">
        <f t="shared" si="13"/>
        <v>0</v>
      </c>
    </row>
    <row r="79" spans="1:11" ht="27" customHeight="1" thickBot="1">
      <c r="A79" s="55" t="s">
        <v>191</v>
      </c>
      <c r="B79" s="90">
        <v>213</v>
      </c>
      <c r="C79" s="114" t="s">
        <v>382</v>
      </c>
      <c r="D79" s="158">
        <v>35359.13</v>
      </c>
      <c r="E79" s="158">
        <v>35359.13</v>
      </c>
      <c r="F79" s="158">
        <v>35359.13</v>
      </c>
      <c r="G79" s="43" t="s">
        <v>207</v>
      </c>
      <c r="H79" s="43" t="s">
        <v>207</v>
      </c>
      <c r="I79" s="115">
        <f>F79</f>
        <v>35359.13</v>
      </c>
      <c r="J79" s="120">
        <f t="shared" si="14"/>
        <v>0</v>
      </c>
      <c r="K79" s="123">
        <f t="shared" si="13"/>
        <v>0</v>
      </c>
    </row>
    <row r="80" spans="1:256" ht="27" customHeight="1" hidden="1" thickBot="1">
      <c r="A80" s="112" t="s">
        <v>252</v>
      </c>
      <c r="B80" s="112" t="s">
        <v>252</v>
      </c>
      <c r="C80" s="112" t="s">
        <v>293</v>
      </c>
      <c r="D80" s="110" t="s">
        <v>294</v>
      </c>
      <c r="E80" s="110" t="s">
        <v>294</v>
      </c>
      <c r="F80" s="110"/>
      <c r="G80" s="112"/>
      <c r="H80" s="112"/>
      <c r="I80" s="112" t="s">
        <v>186</v>
      </c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 t="s">
        <v>252</v>
      </c>
      <c r="AT80" s="112" t="s">
        <v>252</v>
      </c>
      <c r="AU80" s="112" t="s">
        <v>252</v>
      </c>
      <c r="AV80" s="112" t="s">
        <v>252</v>
      </c>
      <c r="AW80" s="112" t="s">
        <v>252</v>
      </c>
      <c r="AX80" s="112" t="s">
        <v>252</v>
      </c>
      <c r="AY80" s="112" t="s">
        <v>252</v>
      </c>
      <c r="AZ80" s="112" t="s">
        <v>252</v>
      </c>
      <c r="BA80" s="112" t="s">
        <v>252</v>
      </c>
      <c r="BB80" s="112" t="s">
        <v>252</v>
      </c>
      <c r="BC80" s="112" t="s">
        <v>252</v>
      </c>
      <c r="BD80" s="112" t="s">
        <v>252</v>
      </c>
      <c r="BE80" s="112" t="s">
        <v>252</v>
      </c>
      <c r="BF80" s="112" t="s">
        <v>252</v>
      </c>
      <c r="BG80" s="112" t="s">
        <v>252</v>
      </c>
      <c r="BH80" s="112" t="s">
        <v>252</v>
      </c>
      <c r="BI80" s="112" t="s">
        <v>252</v>
      </c>
      <c r="BJ80" s="112" t="s">
        <v>252</v>
      </c>
      <c r="BK80" s="112" t="s">
        <v>252</v>
      </c>
      <c r="BL80" s="112" t="s">
        <v>252</v>
      </c>
      <c r="BM80" s="112" t="s">
        <v>252</v>
      </c>
      <c r="BN80" s="112" t="s">
        <v>252</v>
      </c>
      <c r="BO80" s="112" t="s">
        <v>252</v>
      </c>
      <c r="BP80" s="112" t="s">
        <v>252</v>
      </c>
      <c r="BQ80" s="112" t="s">
        <v>252</v>
      </c>
      <c r="BR80" s="112" t="s">
        <v>252</v>
      </c>
      <c r="BS80" s="112" t="s">
        <v>252</v>
      </c>
      <c r="BT80" s="112" t="s">
        <v>252</v>
      </c>
      <c r="BU80" s="112" t="s">
        <v>252</v>
      </c>
      <c r="BV80" s="112" t="s">
        <v>252</v>
      </c>
      <c r="BW80" s="112" t="s">
        <v>252</v>
      </c>
      <c r="BX80" s="112" t="s">
        <v>252</v>
      </c>
      <c r="BY80" s="112" t="s">
        <v>252</v>
      </c>
      <c r="BZ80" s="112" t="s">
        <v>252</v>
      </c>
      <c r="CA80" s="112" t="s">
        <v>252</v>
      </c>
      <c r="CB80" s="112" t="s">
        <v>252</v>
      </c>
      <c r="CC80" s="112" t="s">
        <v>252</v>
      </c>
      <c r="CD80" s="112" t="s">
        <v>252</v>
      </c>
      <c r="CE80" s="112" t="s">
        <v>252</v>
      </c>
      <c r="CF80" s="112" t="s">
        <v>252</v>
      </c>
      <c r="CG80" s="112" t="s">
        <v>252</v>
      </c>
      <c r="CH80" s="112" t="s">
        <v>252</v>
      </c>
      <c r="CI80" s="112" t="s">
        <v>252</v>
      </c>
      <c r="CJ80" s="112" t="s">
        <v>252</v>
      </c>
      <c r="CK80" s="112" t="s">
        <v>252</v>
      </c>
      <c r="CL80" s="112" t="s">
        <v>252</v>
      </c>
      <c r="CM80" s="112" t="s">
        <v>252</v>
      </c>
      <c r="CN80" s="112" t="s">
        <v>252</v>
      </c>
      <c r="CO80" s="112" t="s">
        <v>252</v>
      </c>
      <c r="CP80" s="112" t="s">
        <v>252</v>
      </c>
      <c r="CQ80" s="112" t="s">
        <v>252</v>
      </c>
      <c r="CR80" s="112" t="s">
        <v>252</v>
      </c>
      <c r="CS80" s="112" t="s">
        <v>252</v>
      </c>
      <c r="CT80" s="112" t="s">
        <v>252</v>
      </c>
      <c r="CU80" s="112" t="s">
        <v>252</v>
      </c>
      <c r="CV80" s="112" t="s">
        <v>252</v>
      </c>
      <c r="CW80" s="112" t="s">
        <v>252</v>
      </c>
      <c r="CX80" s="112" t="s">
        <v>252</v>
      </c>
      <c r="CY80" s="112" t="s">
        <v>252</v>
      </c>
      <c r="CZ80" s="112" t="s">
        <v>252</v>
      </c>
      <c r="DA80" s="112" t="s">
        <v>252</v>
      </c>
      <c r="DB80" s="112" t="s">
        <v>252</v>
      </c>
      <c r="DC80" s="112" t="s">
        <v>252</v>
      </c>
      <c r="DD80" s="112" t="s">
        <v>252</v>
      </c>
      <c r="DE80" s="112" t="s">
        <v>252</v>
      </c>
      <c r="DF80" s="112" t="s">
        <v>252</v>
      </c>
      <c r="DG80" s="112" t="s">
        <v>252</v>
      </c>
      <c r="DH80" s="112" t="s">
        <v>252</v>
      </c>
      <c r="DI80" s="112" t="s">
        <v>252</v>
      </c>
      <c r="DJ80" s="112" t="s">
        <v>252</v>
      </c>
      <c r="DK80" s="112" t="s">
        <v>252</v>
      </c>
      <c r="DL80" s="112" t="s">
        <v>252</v>
      </c>
      <c r="DM80" s="112" t="s">
        <v>252</v>
      </c>
      <c r="DN80" s="112" t="s">
        <v>252</v>
      </c>
      <c r="DO80" s="112" t="s">
        <v>252</v>
      </c>
      <c r="DP80" s="112" t="s">
        <v>252</v>
      </c>
      <c r="DQ80" s="112" t="s">
        <v>252</v>
      </c>
      <c r="DR80" s="112" t="s">
        <v>252</v>
      </c>
      <c r="DS80" s="112" t="s">
        <v>252</v>
      </c>
      <c r="DT80" s="112" t="s">
        <v>252</v>
      </c>
      <c r="DU80" s="112" t="s">
        <v>252</v>
      </c>
      <c r="DV80" s="112" t="s">
        <v>252</v>
      </c>
      <c r="DW80" s="112" t="s">
        <v>252</v>
      </c>
      <c r="DX80" s="112" t="s">
        <v>252</v>
      </c>
      <c r="DY80" s="112" t="s">
        <v>252</v>
      </c>
      <c r="DZ80" s="112" t="s">
        <v>252</v>
      </c>
      <c r="EA80" s="112" t="s">
        <v>252</v>
      </c>
      <c r="EB80" s="112" t="s">
        <v>252</v>
      </c>
      <c r="EC80" s="112" t="s">
        <v>252</v>
      </c>
      <c r="ED80" s="112" t="s">
        <v>252</v>
      </c>
      <c r="EE80" s="112" t="s">
        <v>252</v>
      </c>
      <c r="EF80" s="112" t="s">
        <v>252</v>
      </c>
      <c r="EG80" s="112" t="s">
        <v>252</v>
      </c>
      <c r="EH80" s="112" t="s">
        <v>252</v>
      </c>
      <c r="EI80" s="112" t="s">
        <v>252</v>
      </c>
      <c r="EJ80" s="112" t="s">
        <v>252</v>
      </c>
      <c r="EK80" s="112" t="s">
        <v>252</v>
      </c>
      <c r="EL80" s="112" t="s">
        <v>252</v>
      </c>
      <c r="EM80" s="112" t="s">
        <v>252</v>
      </c>
      <c r="EN80" s="112" t="s">
        <v>252</v>
      </c>
      <c r="EO80" s="112" t="s">
        <v>252</v>
      </c>
      <c r="EP80" s="112" t="s">
        <v>252</v>
      </c>
      <c r="EQ80" s="112" t="s">
        <v>252</v>
      </c>
      <c r="ER80" s="112" t="s">
        <v>252</v>
      </c>
      <c r="ES80" s="112" t="s">
        <v>252</v>
      </c>
      <c r="ET80" s="112" t="s">
        <v>252</v>
      </c>
      <c r="EU80" s="112" t="s">
        <v>252</v>
      </c>
      <c r="EV80" s="112" t="s">
        <v>252</v>
      </c>
      <c r="EW80" s="112" t="s">
        <v>252</v>
      </c>
      <c r="EX80" s="112" t="s">
        <v>252</v>
      </c>
      <c r="EY80" s="112" t="s">
        <v>252</v>
      </c>
      <c r="EZ80" s="112" t="s">
        <v>252</v>
      </c>
      <c r="FA80" s="112" t="s">
        <v>252</v>
      </c>
      <c r="FB80" s="112" t="s">
        <v>252</v>
      </c>
      <c r="FC80" s="112" t="s">
        <v>252</v>
      </c>
      <c r="FD80" s="112" t="s">
        <v>252</v>
      </c>
      <c r="FE80" s="112" t="s">
        <v>252</v>
      </c>
      <c r="FF80" s="112" t="s">
        <v>252</v>
      </c>
      <c r="FG80" s="112" t="s">
        <v>252</v>
      </c>
      <c r="FH80" s="112" t="s">
        <v>252</v>
      </c>
      <c r="FI80" s="112" t="s">
        <v>252</v>
      </c>
      <c r="FJ80" s="112" t="s">
        <v>252</v>
      </c>
      <c r="FK80" s="112" t="s">
        <v>252</v>
      </c>
      <c r="FL80" s="112" t="s">
        <v>252</v>
      </c>
      <c r="FM80" s="112" t="s">
        <v>252</v>
      </c>
      <c r="FN80" s="112" t="s">
        <v>252</v>
      </c>
      <c r="FO80" s="112" t="s">
        <v>252</v>
      </c>
      <c r="FP80" s="112" t="s">
        <v>252</v>
      </c>
      <c r="FQ80" s="112" t="s">
        <v>252</v>
      </c>
      <c r="FR80" s="112" t="s">
        <v>252</v>
      </c>
      <c r="FS80" s="112" t="s">
        <v>252</v>
      </c>
      <c r="FT80" s="112" t="s">
        <v>252</v>
      </c>
      <c r="FU80" s="112" t="s">
        <v>252</v>
      </c>
      <c r="FV80" s="112" t="s">
        <v>252</v>
      </c>
      <c r="FW80" s="112" t="s">
        <v>252</v>
      </c>
      <c r="FX80" s="112" t="s">
        <v>252</v>
      </c>
      <c r="FY80" s="112" t="s">
        <v>252</v>
      </c>
      <c r="FZ80" s="112" t="s">
        <v>252</v>
      </c>
      <c r="GA80" s="112" t="s">
        <v>252</v>
      </c>
      <c r="GB80" s="112" t="s">
        <v>252</v>
      </c>
      <c r="GC80" s="112" t="s">
        <v>252</v>
      </c>
      <c r="GD80" s="112" t="s">
        <v>252</v>
      </c>
      <c r="GE80" s="112" t="s">
        <v>252</v>
      </c>
      <c r="GF80" s="112" t="s">
        <v>252</v>
      </c>
      <c r="GG80" s="112" t="s">
        <v>252</v>
      </c>
      <c r="GH80" s="112" t="s">
        <v>252</v>
      </c>
      <c r="GI80" s="112" t="s">
        <v>252</v>
      </c>
      <c r="GJ80" s="112" t="s">
        <v>252</v>
      </c>
      <c r="GK80" s="112" t="s">
        <v>252</v>
      </c>
      <c r="GL80" s="112" t="s">
        <v>252</v>
      </c>
      <c r="GM80" s="112" t="s">
        <v>252</v>
      </c>
      <c r="GN80" s="112" t="s">
        <v>252</v>
      </c>
      <c r="GO80" s="112" t="s">
        <v>252</v>
      </c>
      <c r="GP80" s="112" t="s">
        <v>252</v>
      </c>
      <c r="GQ80" s="112" t="s">
        <v>252</v>
      </c>
      <c r="GR80" s="112" t="s">
        <v>252</v>
      </c>
      <c r="GS80" s="112" t="s">
        <v>252</v>
      </c>
      <c r="GT80" s="112" t="s">
        <v>252</v>
      </c>
      <c r="GU80" s="112" t="s">
        <v>252</v>
      </c>
      <c r="GV80" s="112" t="s">
        <v>252</v>
      </c>
      <c r="GW80" s="112" t="s">
        <v>252</v>
      </c>
      <c r="GX80" s="112" t="s">
        <v>252</v>
      </c>
      <c r="GY80" s="112" t="s">
        <v>252</v>
      </c>
      <c r="GZ80" s="112" t="s">
        <v>252</v>
      </c>
      <c r="HA80" s="112" t="s">
        <v>252</v>
      </c>
      <c r="HB80" s="112" t="s">
        <v>252</v>
      </c>
      <c r="HC80" s="112" t="s">
        <v>252</v>
      </c>
      <c r="HD80" s="112" t="s">
        <v>252</v>
      </c>
      <c r="HE80" s="112" t="s">
        <v>252</v>
      </c>
      <c r="HF80" s="112" t="s">
        <v>252</v>
      </c>
      <c r="HG80" s="112" t="s">
        <v>252</v>
      </c>
      <c r="HH80" s="112" t="s">
        <v>252</v>
      </c>
      <c r="HI80" s="112" t="s">
        <v>252</v>
      </c>
      <c r="HJ80" s="112" t="s">
        <v>252</v>
      </c>
      <c r="HK80" s="112" t="s">
        <v>252</v>
      </c>
      <c r="HL80" s="112" t="s">
        <v>252</v>
      </c>
      <c r="HM80" s="112" t="s">
        <v>252</v>
      </c>
      <c r="HN80" s="112" t="s">
        <v>252</v>
      </c>
      <c r="HO80" s="112" t="s">
        <v>252</v>
      </c>
      <c r="HP80" s="112" t="s">
        <v>252</v>
      </c>
      <c r="HQ80" s="112" t="s">
        <v>252</v>
      </c>
      <c r="HR80" s="112" t="s">
        <v>252</v>
      </c>
      <c r="HS80" s="112" t="s">
        <v>252</v>
      </c>
      <c r="HT80" s="112" t="s">
        <v>252</v>
      </c>
      <c r="HU80" s="112" t="s">
        <v>252</v>
      </c>
      <c r="HV80" s="112" t="s">
        <v>252</v>
      </c>
      <c r="HW80" s="112" t="s">
        <v>252</v>
      </c>
      <c r="HX80" s="112" t="s">
        <v>252</v>
      </c>
      <c r="HY80" s="112" t="s">
        <v>252</v>
      </c>
      <c r="HZ80" s="112" t="s">
        <v>252</v>
      </c>
      <c r="IA80" s="112" t="s">
        <v>252</v>
      </c>
      <c r="IB80" s="112" t="s">
        <v>252</v>
      </c>
      <c r="IC80" s="112" t="s">
        <v>252</v>
      </c>
      <c r="ID80" s="112" t="s">
        <v>252</v>
      </c>
      <c r="IE80" s="112" t="s">
        <v>252</v>
      </c>
      <c r="IF80" s="112" t="s">
        <v>252</v>
      </c>
      <c r="IG80" s="112" t="s">
        <v>252</v>
      </c>
      <c r="IH80" s="112" t="s">
        <v>252</v>
      </c>
      <c r="II80" s="112" t="s">
        <v>252</v>
      </c>
      <c r="IJ80" s="112" t="s">
        <v>252</v>
      </c>
      <c r="IK80" s="112" t="s">
        <v>252</v>
      </c>
      <c r="IL80" s="112" t="s">
        <v>252</v>
      </c>
      <c r="IM80" s="112" t="s">
        <v>252</v>
      </c>
      <c r="IN80" s="112" t="s">
        <v>252</v>
      </c>
      <c r="IO80" s="112" t="s">
        <v>252</v>
      </c>
      <c r="IP80" s="112" t="s">
        <v>252</v>
      </c>
      <c r="IQ80" s="112" t="s">
        <v>252</v>
      </c>
      <c r="IR80" s="112" t="s">
        <v>252</v>
      </c>
      <c r="IS80" s="112" t="s">
        <v>252</v>
      </c>
      <c r="IT80" s="112" t="s">
        <v>252</v>
      </c>
      <c r="IU80" s="112" t="s">
        <v>252</v>
      </c>
      <c r="IV80" s="112" t="s">
        <v>252</v>
      </c>
    </row>
    <row r="81" spans="1:11" ht="27" customHeight="1" thickBot="1">
      <c r="A81" s="55" t="s">
        <v>191</v>
      </c>
      <c r="B81" s="90">
        <v>213</v>
      </c>
      <c r="C81" s="114" t="s">
        <v>515</v>
      </c>
      <c r="D81" s="158">
        <v>1957.72</v>
      </c>
      <c r="E81" s="158">
        <v>1957.72</v>
      </c>
      <c r="F81" s="158">
        <v>1957.72</v>
      </c>
      <c r="G81" s="43" t="s">
        <v>207</v>
      </c>
      <c r="H81" s="43" t="s">
        <v>207</v>
      </c>
      <c r="I81" s="115">
        <f>F81</f>
        <v>1957.72</v>
      </c>
      <c r="J81" s="120">
        <f>D81-F81</f>
        <v>0</v>
      </c>
      <c r="K81" s="123">
        <f>E81-F81</f>
        <v>0</v>
      </c>
    </row>
    <row r="82" spans="1:11" ht="38.25" customHeight="1" thickBot="1">
      <c r="A82" s="133" t="s">
        <v>383</v>
      </c>
      <c r="B82" s="117">
        <v>0</v>
      </c>
      <c r="C82" s="112" t="s">
        <v>384</v>
      </c>
      <c r="D82" s="110">
        <f>D84+D85</f>
        <v>58400</v>
      </c>
      <c r="E82" s="110">
        <f>E84+E85</f>
        <v>58400</v>
      </c>
      <c r="F82" s="110">
        <f>F84+F85</f>
        <v>58400</v>
      </c>
      <c r="G82" s="43" t="s">
        <v>207</v>
      </c>
      <c r="H82" s="43" t="s">
        <v>207</v>
      </c>
      <c r="I82" s="115">
        <f aca="true" t="shared" si="15" ref="I82:I88">F82</f>
        <v>58400</v>
      </c>
      <c r="J82" s="120">
        <f>D82-F82</f>
        <v>0</v>
      </c>
      <c r="K82" s="123">
        <f>E82-F82</f>
        <v>0</v>
      </c>
    </row>
    <row r="83" spans="1:11" ht="27" customHeight="1" hidden="1" thickBot="1">
      <c r="A83" s="55" t="s">
        <v>251</v>
      </c>
      <c r="B83" s="90">
        <v>225</v>
      </c>
      <c r="C83" s="112" t="s">
        <v>295</v>
      </c>
      <c r="D83" s="110" t="s">
        <v>291</v>
      </c>
      <c r="E83" s="110" t="s">
        <v>291</v>
      </c>
      <c r="F83" s="158"/>
      <c r="G83" s="43" t="s">
        <v>207</v>
      </c>
      <c r="H83" s="43" t="s">
        <v>207</v>
      </c>
      <c r="I83" s="115">
        <f t="shared" si="15"/>
        <v>0</v>
      </c>
      <c r="J83" s="120">
        <f>D83-F83</f>
        <v>95200</v>
      </c>
      <c r="K83" s="123">
        <f>E83-F83</f>
        <v>95200</v>
      </c>
    </row>
    <row r="84" spans="1:11" ht="27" customHeight="1" thickBot="1">
      <c r="A84" s="55" t="s">
        <v>192</v>
      </c>
      <c r="B84" s="90">
        <v>226</v>
      </c>
      <c r="C84" s="114" t="s">
        <v>385</v>
      </c>
      <c r="D84" s="158">
        <v>5600</v>
      </c>
      <c r="E84" s="158">
        <v>5600</v>
      </c>
      <c r="F84" s="158">
        <v>5600</v>
      </c>
      <c r="G84" s="43" t="s">
        <v>207</v>
      </c>
      <c r="H84" s="43" t="s">
        <v>207</v>
      </c>
      <c r="I84" s="115">
        <f t="shared" si="15"/>
        <v>5600</v>
      </c>
      <c r="J84" s="120">
        <f>D84-F84</f>
        <v>0</v>
      </c>
      <c r="K84" s="123">
        <f>E84-F84</f>
        <v>0</v>
      </c>
    </row>
    <row r="85" spans="1:11" ht="37.5" customHeight="1">
      <c r="A85" s="55" t="s">
        <v>205</v>
      </c>
      <c r="B85" s="117" t="s">
        <v>387</v>
      </c>
      <c r="C85" s="114" t="s">
        <v>386</v>
      </c>
      <c r="D85" s="158">
        <v>52800</v>
      </c>
      <c r="E85" s="158">
        <v>52800</v>
      </c>
      <c r="F85" s="158">
        <v>52800</v>
      </c>
      <c r="G85" s="43" t="s">
        <v>207</v>
      </c>
      <c r="H85" s="43" t="s">
        <v>207</v>
      </c>
      <c r="I85" s="115">
        <f t="shared" si="15"/>
        <v>52800</v>
      </c>
      <c r="J85" s="120">
        <f t="shared" si="14"/>
        <v>0</v>
      </c>
      <c r="K85" s="123">
        <f t="shared" si="13"/>
        <v>0</v>
      </c>
    </row>
    <row r="86" spans="1:11" ht="33.75" customHeight="1" thickBot="1">
      <c r="A86" s="133" t="s">
        <v>388</v>
      </c>
      <c r="B86" s="117" t="s">
        <v>167</v>
      </c>
      <c r="C86" s="112" t="s">
        <v>389</v>
      </c>
      <c r="D86" s="110">
        <f>D87+D88</f>
        <v>22700</v>
      </c>
      <c r="E86" s="110">
        <f>E87+E88</f>
        <v>22700</v>
      </c>
      <c r="F86" s="110">
        <f>F87+F88</f>
        <v>22699.77</v>
      </c>
      <c r="G86" s="43" t="s">
        <v>207</v>
      </c>
      <c r="H86" s="43" t="s">
        <v>207</v>
      </c>
      <c r="I86" s="43">
        <f t="shared" si="15"/>
        <v>22699.77</v>
      </c>
      <c r="J86" s="120">
        <f t="shared" si="14"/>
        <v>0.22999999999956344</v>
      </c>
      <c r="K86" s="126">
        <f>D86-F86</f>
        <v>0.22999999999956344</v>
      </c>
    </row>
    <row r="87" spans="1:11" ht="23.25" customHeight="1" thickBot="1">
      <c r="A87" s="55" t="s">
        <v>350</v>
      </c>
      <c r="B87" s="56" t="s">
        <v>354</v>
      </c>
      <c r="C87" s="114" t="s">
        <v>447</v>
      </c>
      <c r="D87" s="158">
        <v>7000</v>
      </c>
      <c r="E87" s="158">
        <v>7000</v>
      </c>
      <c r="F87" s="158">
        <v>7000</v>
      </c>
      <c r="G87" s="43" t="s">
        <v>207</v>
      </c>
      <c r="H87" s="43" t="s">
        <v>207</v>
      </c>
      <c r="I87" s="116">
        <f>F87</f>
        <v>7000</v>
      </c>
      <c r="J87" s="120">
        <f>D87-F87</f>
        <v>0</v>
      </c>
      <c r="K87" s="123">
        <f>E87-F87</f>
        <v>0</v>
      </c>
    </row>
    <row r="88" spans="1:11" ht="23.25" customHeight="1" thickBot="1">
      <c r="A88" s="55" t="s">
        <v>350</v>
      </c>
      <c r="B88" s="56" t="s">
        <v>354</v>
      </c>
      <c r="C88" s="114" t="s">
        <v>390</v>
      </c>
      <c r="D88" s="158">
        <v>15700</v>
      </c>
      <c r="E88" s="158">
        <v>15700</v>
      </c>
      <c r="F88" s="158">
        <v>15699.77</v>
      </c>
      <c r="G88" s="43" t="s">
        <v>207</v>
      </c>
      <c r="H88" s="43" t="s">
        <v>207</v>
      </c>
      <c r="I88" s="116">
        <f t="shared" si="15"/>
        <v>15699.77</v>
      </c>
      <c r="J88" s="120">
        <f t="shared" si="14"/>
        <v>0.22999999999956344</v>
      </c>
      <c r="K88" s="123">
        <f aca="true" t="shared" si="16" ref="K88:K94">E88-F88</f>
        <v>0.22999999999956344</v>
      </c>
    </row>
    <row r="89" spans="1:11" ht="36" customHeight="1" thickBot="1">
      <c r="A89" s="133" t="s">
        <v>391</v>
      </c>
      <c r="B89" s="56" t="s">
        <v>167</v>
      </c>
      <c r="C89" s="112" t="s">
        <v>434</v>
      </c>
      <c r="D89" s="110">
        <v>37130</v>
      </c>
      <c r="E89" s="110">
        <v>37130</v>
      </c>
      <c r="F89" s="110">
        <v>37126.44</v>
      </c>
      <c r="G89" s="43" t="s">
        <v>207</v>
      </c>
      <c r="H89" s="43" t="s">
        <v>207</v>
      </c>
      <c r="I89" s="116">
        <v>37126.44</v>
      </c>
      <c r="J89" s="120">
        <f t="shared" si="14"/>
        <v>3.5599999999976717</v>
      </c>
      <c r="K89" s="123">
        <f t="shared" si="16"/>
        <v>3.5599999999976717</v>
      </c>
    </row>
    <row r="90" spans="1:11" ht="24.75" customHeight="1" thickBot="1">
      <c r="A90" s="55" t="s">
        <v>251</v>
      </c>
      <c r="B90" s="90">
        <v>225</v>
      </c>
      <c r="C90" s="2" t="s">
        <v>435</v>
      </c>
      <c r="D90" s="158">
        <v>37130</v>
      </c>
      <c r="E90" s="158">
        <v>37130</v>
      </c>
      <c r="F90" s="158">
        <v>37126.44</v>
      </c>
      <c r="G90" s="43" t="s">
        <v>207</v>
      </c>
      <c r="H90" s="43" t="s">
        <v>207</v>
      </c>
      <c r="I90" s="43" t="s">
        <v>436</v>
      </c>
      <c r="J90" s="120">
        <f t="shared" si="14"/>
        <v>3.5599999999976717</v>
      </c>
      <c r="K90" s="123">
        <f t="shared" si="16"/>
        <v>3.5599999999976717</v>
      </c>
    </row>
    <row r="91" spans="1:11" ht="36" customHeight="1" thickBot="1">
      <c r="A91" s="133" t="s">
        <v>391</v>
      </c>
      <c r="B91" s="56" t="s">
        <v>167</v>
      </c>
      <c r="C91" s="112" t="s">
        <v>392</v>
      </c>
      <c r="D91" s="110">
        <v>210500</v>
      </c>
      <c r="E91" s="110">
        <v>210500</v>
      </c>
      <c r="F91" s="158">
        <f>F92+F95</f>
        <v>210500</v>
      </c>
      <c r="G91" s="43" t="s">
        <v>207</v>
      </c>
      <c r="H91" s="43" t="s">
        <v>207</v>
      </c>
      <c r="I91" s="116">
        <f>F91</f>
        <v>210500</v>
      </c>
      <c r="J91" s="120">
        <f>D91-F91</f>
        <v>0</v>
      </c>
      <c r="K91" s="123">
        <f t="shared" si="16"/>
        <v>0</v>
      </c>
    </row>
    <row r="92" spans="1:11" ht="24.75" customHeight="1" thickBot="1">
      <c r="A92" s="55" t="s">
        <v>203</v>
      </c>
      <c r="B92" s="90">
        <v>220</v>
      </c>
      <c r="C92" s="2" t="s">
        <v>393</v>
      </c>
      <c r="D92" s="158">
        <v>13500</v>
      </c>
      <c r="E92" s="158">
        <v>13500</v>
      </c>
      <c r="F92" s="158">
        <v>13500</v>
      </c>
      <c r="G92" s="43" t="s">
        <v>207</v>
      </c>
      <c r="H92" s="43" t="s">
        <v>207</v>
      </c>
      <c r="I92" s="43" t="s">
        <v>472</v>
      </c>
      <c r="J92" s="120">
        <f>D92-F92</f>
        <v>0</v>
      </c>
      <c r="K92" s="123">
        <f t="shared" si="16"/>
        <v>0</v>
      </c>
    </row>
    <row r="93" spans="1:11" ht="42.75" customHeight="1" hidden="1" thickBot="1">
      <c r="A93" s="137" t="s">
        <v>253</v>
      </c>
      <c r="B93" s="117" t="s">
        <v>167</v>
      </c>
      <c r="C93" s="112" t="s">
        <v>254</v>
      </c>
      <c r="D93" s="110">
        <v>1001700</v>
      </c>
      <c r="E93" s="110">
        <v>1001700</v>
      </c>
      <c r="F93" s="110">
        <f>F94+F96+F97+F95+F99+F98</f>
        <v>418662.4</v>
      </c>
      <c r="G93" s="43" t="s">
        <v>207</v>
      </c>
      <c r="H93" s="43" t="s">
        <v>207</v>
      </c>
      <c r="I93" s="115">
        <f>F93</f>
        <v>418662.4</v>
      </c>
      <c r="J93" s="120">
        <f>D93-F93</f>
        <v>583037.6</v>
      </c>
      <c r="K93" s="123">
        <f t="shared" si="16"/>
        <v>583037.6</v>
      </c>
    </row>
    <row r="94" spans="1:11" ht="24.75" customHeight="1" thickBot="1">
      <c r="A94" s="55" t="s">
        <v>251</v>
      </c>
      <c r="B94" s="90">
        <v>225</v>
      </c>
      <c r="C94" s="2" t="s">
        <v>398</v>
      </c>
      <c r="D94" s="158">
        <v>13500</v>
      </c>
      <c r="E94" s="158">
        <v>13500</v>
      </c>
      <c r="F94" s="158">
        <v>13500</v>
      </c>
      <c r="G94" s="43" t="s">
        <v>207</v>
      </c>
      <c r="H94" s="43" t="s">
        <v>207</v>
      </c>
      <c r="I94" s="43" t="s">
        <v>472</v>
      </c>
      <c r="J94" s="120">
        <f>D94-F94</f>
        <v>0</v>
      </c>
      <c r="K94" s="123">
        <f t="shared" si="16"/>
        <v>0</v>
      </c>
    </row>
    <row r="95" spans="1:11" ht="34.5" customHeight="1" thickBot="1">
      <c r="A95" s="55" t="s">
        <v>399</v>
      </c>
      <c r="B95" s="90">
        <v>0</v>
      </c>
      <c r="C95" s="2" t="s">
        <v>400</v>
      </c>
      <c r="D95" s="110">
        <v>197000</v>
      </c>
      <c r="E95" s="110">
        <v>197000</v>
      </c>
      <c r="F95" s="158">
        <v>197000</v>
      </c>
      <c r="G95" s="43" t="s">
        <v>207</v>
      </c>
      <c r="H95" s="43" t="s">
        <v>207</v>
      </c>
      <c r="I95" s="43" t="s">
        <v>484</v>
      </c>
      <c r="J95" s="120">
        <f>D95-F95</f>
        <v>0</v>
      </c>
      <c r="K95" s="123">
        <f>J95</f>
        <v>0</v>
      </c>
    </row>
    <row r="96" spans="1:11" ht="24.75" customHeight="1" hidden="1" thickBot="1">
      <c r="A96" s="55" t="s">
        <v>251</v>
      </c>
      <c r="B96" s="90">
        <v>310</v>
      </c>
      <c r="C96" s="2" t="s">
        <v>280</v>
      </c>
      <c r="D96" s="158"/>
      <c r="E96" s="158"/>
      <c r="F96" s="158"/>
      <c r="G96" s="43" t="s">
        <v>207</v>
      </c>
      <c r="H96" s="43" t="s">
        <v>207</v>
      </c>
      <c r="I96" s="43" t="s">
        <v>286</v>
      </c>
      <c r="J96" s="120">
        <v>3000</v>
      </c>
      <c r="K96" s="123">
        <v>3000</v>
      </c>
    </row>
    <row r="97" spans="1:11" ht="24.75" customHeight="1" hidden="1" thickBot="1">
      <c r="A97" s="55" t="s">
        <v>251</v>
      </c>
      <c r="B97" s="90">
        <v>310</v>
      </c>
      <c r="C97" s="2" t="s">
        <v>281</v>
      </c>
      <c r="D97" s="158"/>
      <c r="E97" s="158"/>
      <c r="F97" s="158"/>
      <c r="G97" s="43" t="s">
        <v>207</v>
      </c>
      <c r="H97" s="43" t="s">
        <v>207</v>
      </c>
      <c r="I97" s="43" t="s">
        <v>285</v>
      </c>
      <c r="J97" s="120">
        <f aca="true" t="shared" si="17" ref="J97:J108">D97-F97</f>
        <v>0</v>
      </c>
      <c r="K97" s="123">
        <f>J97</f>
        <v>0</v>
      </c>
    </row>
    <row r="98" spans="1:11" ht="24.75" customHeight="1" thickBot="1">
      <c r="A98" s="55" t="s">
        <v>251</v>
      </c>
      <c r="B98" s="90">
        <v>225</v>
      </c>
      <c r="C98" s="2" t="s">
        <v>401</v>
      </c>
      <c r="D98" s="158">
        <v>197000</v>
      </c>
      <c r="E98" s="158">
        <v>197000</v>
      </c>
      <c r="F98" s="158">
        <v>197000</v>
      </c>
      <c r="G98" s="43" t="s">
        <v>207</v>
      </c>
      <c r="H98" s="43" t="s">
        <v>207</v>
      </c>
      <c r="I98" s="43" t="s">
        <v>484</v>
      </c>
      <c r="J98" s="120">
        <f t="shared" si="17"/>
        <v>0</v>
      </c>
      <c r="K98" s="123">
        <f aca="true" t="shared" si="18" ref="K98:K103">E98-F98</f>
        <v>0</v>
      </c>
    </row>
    <row r="99" spans="1:11" ht="24.75" customHeight="1" hidden="1" thickBot="1">
      <c r="A99" s="55" t="s">
        <v>251</v>
      </c>
      <c r="B99" s="90">
        <v>340</v>
      </c>
      <c r="C99" s="2" t="s">
        <v>299</v>
      </c>
      <c r="D99" s="158" t="s">
        <v>301</v>
      </c>
      <c r="E99" s="158" t="s">
        <v>301</v>
      </c>
      <c r="F99" s="158" t="s">
        <v>300</v>
      </c>
      <c r="G99" s="43" t="s">
        <v>207</v>
      </c>
      <c r="H99" s="43" t="s">
        <v>207</v>
      </c>
      <c r="I99" s="43" t="s">
        <v>300</v>
      </c>
      <c r="J99" s="120">
        <f t="shared" si="17"/>
        <v>37.600000000000364</v>
      </c>
      <c r="K99" s="123">
        <f t="shared" si="18"/>
        <v>37.600000000000364</v>
      </c>
    </row>
    <row r="100" spans="1:11" ht="39.75" customHeight="1" thickBot="1">
      <c r="A100" s="155" t="s">
        <v>428</v>
      </c>
      <c r="B100" s="117" t="s">
        <v>167</v>
      </c>
      <c r="C100" s="112" t="s">
        <v>429</v>
      </c>
      <c r="D100" s="110">
        <f>D101+D108</f>
        <v>444700</v>
      </c>
      <c r="E100" s="110">
        <f>D100</f>
        <v>444700</v>
      </c>
      <c r="F100" s="110">
        <f>F101+F108</f>
        <v>444563.01</v>
      </c>
      <c r="G100" s="43" t="s">
        <v>207</v>
      </c>
      <c r="H100" s="43" t="s">
        <v>207</v>
      </c>
      <c r="I100" s="116">
        <f>F100</f>
        <v>444563.01</v>
      </c>
      <c r="J100" s="121">
        <f t="shared" si="17"/>
        <v>136.9899999999907</v>
      </c>
      <c r="K100" s="122">
        <f t="shared" si="18"/>
        <v>136.9899999999907</v>
      </c>
    </row>
    <row r="101" spans="1:11" ht="24" customHeight="1" thickBot="1">
      <c r="A101" s="155" t="s">
        <v>402</v>
      </c>
      <c r="B101" s="118" t="s">
        <v>167</v>
      </c>
      <c r="C101" s="112" t="s">
        <v>403</v>
      </c>
      <c r="D101" s="110">
        <f>D103+D106+D107</f>
        <v>321300</v>
      </c>
      <c r="E101" s="110">
        <f>D101</f>
        <v>321300</v>
      </c>
      <c r="F101" s="110">
        <f>F103+F106+F107</f>
        <v>321170.04</v>
      </c>
      <c r="G101" s="43" t="s">
        <v>207</v>
      </c>
      <c r="H101" s="43" t="s">
        <v>207</v>
      </c>
      <c r="I101" s="115">
        <f>F101</f>
        <v>321170.04</v>
      </c>
      <c r="J101" s="120">
        <f t="shared" si="17"/>
        <v>129.96000000002095</v>
      </c>
      <c r="K101" s="123">
        <f t="shared" si="18"/>
        <v>129.96000000002095</v>
      </c>
    </row>
    <row r="102" spans="1:11" ht="15" customHeight="1" hidden="1" thickBot="1">
      <c r="A102" s="119" t="s">
        <v>168</v>
      </c>
      <c r="B102" s="90">
        <v>242</v>
      </c>
      <c r="C102" s="2" t="s">
        <v>224</v>
      </c>
      <c r="D102" s="158" t="s">
        <v>223</v>
      </c>
      <c r="E102" s="158" t="s">
        <v>223</v>
      </c>
      <c r="F102" s="158" t="s">
        <v>186</v>
      </c>
      <c r="G102" s="43" t="s">
        <v>207</v>
      </c>
      <c r="H102" s="43" t="s">
        <v>207</v>
      </c>
      <c r="I102" s="115">
        <v>0</v>
      </c>
      <c r="J102" s="120">
        <f t="shared" si="17"/>
        <v>12000</v>
      </c>
      <c r="K102" s="123">
        <f t="shared" si="18"/>
        <v>12000</v>
      </c>
    </row>
    <row r="103" spans="1:11" ht="15" customHeight="1">
      <c r="A103" s="133" t="s">
        <v>203</v>
      </c>
      <c r="B103" s="56" t="s">
        <v>255</v>
      </c>
      <c r="C103" s="114" t="s">
        <v>404</v>
      </c>
      <c r="D103" s="158">
        <f>D104+D105</f>
        <v>227100</v>
      </c>
      <c r="E103" s="158">
        <f>D103</f>
        <v>227100</v>
      </c>
      <c r="F103" s="110">
        <f>F104+F105</f>
        <v>227038.03999999998</v>
      </c>
      <c r="G103" s="43" t="s">
        <v>207</v>
      </c>
      <c r="H103" s="43" t="s">
        <v>207</v>
      </c>
      <c r="I103" s="115">
        <f>F103</f>
        <v>227038.03999999998</v>
      </c>
      <c r="J103" s="120">
        <f t="shared" si="17"/>
        <v>61.960000000020955</v>
      </c>
      <c r="K103" s="123">
        <f t="shared" si="18"/>
        <v>61.960000000020955</v>
      </c>
    </row>
    <row r="104" spans="1:11" ht="15" customHeight="1">
      <c r="A104" s="55" t="s">
        <v>192</v>
      </c>
      <c r="B104" s="90">
        <v>226</v>
      </c>
      <c r="C104" s="2" t="s">
        <v>461</v>
      </c>
      <c r="D104" s="158">
        <v>150000</v>
      </c>
      <c r="E104" s="158">
        <v>150000</v>
      </c>
      <c r="F104" s="158">
        <v>150000</v>
      </c>
      <c r="G104" s="43" t="s">
        <v>207</v>
      </c>
      <c r="H104" s="43" t="s">
        <v>207</v>
      </c>
      <c r="I104" s="43" t="s">
        <v>473</v>
      </c>
      <c r="J104" s="120">
        <f t="shared" si="17"/>
        <v>0</v>
      </c>
      <c r="K104" s="25" t="s">
        <v>213</v>
      </c>
    </row>
    <row r="105" spans="1:11" ht="15" customHeight="1">
      <c r="A105" s="55" t="s">
        <v>192</v>
      </c>
      <c r="B105" s="90">
        <v>226</v>
      </c>
      <c r="C105" s="2" t="s">
        <v>405</v>
      </c>
      <c r="D105" s="158">
        <v>77100</v>
      </c>
      <c r="E105" s="158">
        <v>77100</v>
      </c>
      <c r="F105" s="158">
        <v>77038.04</v>
      </c>
      <c r="G105" s="43" t="s">
        <v>207</v>
      </c>
      <c r="H105" s="43" t="s">
        <v>207</v>
      </c>
      <c r="I105" s="43" t="s">
        <v>431</v>
      </c>
      <c r="J105" s="120">
        <f t="shared" si="17"/>
        <v>61.9600000000064</v>
      </c>
      <c r="K105" s="120">
        <v>61.96</v>
      </c>
    </row>
    <row r="106" spans="1:11" ht="15" customHeight="1">
      <c r="A106" s="55" t="s">
        <v>192</v>
      </c>
      <c r="B106" s="90">
        <v>226</v>
      </c>
      <c r="C106" s="2" t="s">
        <v>432</v>
      </c>
      <c r="D106" s="158">
        <v>46000</v>
      </c>
      <c r="E106" s="158">
        <v>46000</v>
      </c>
      <c r="F106" s="158">
        <v>45950</v>
      </c>
      <c r="G106" s="43" t="s">
        <v>207</v>
      </c>
      <c r="H106" s="43" t="s">
        <v>207</v>
      </c>
      <c r="I106" s="43" t="s">
        <v>433</v>
      </c>
      <c r="J106" s="120">
        <f t="shared" si="17"/>
        <v>50</v>
      </c>
      <c r="K106" s="25" t="s">
        <v>458</v>
      </c>
    </row>
    <row r="107" spans="1:11" ht="15" customHeight="1" thickBot="1">
      <c r="A107" s="55" t="s">
        <v>192</v>
      </c>
      <c r="B107" s="90">
        <v>226</v>
      </c>
      <c r="C107" s="2" t="s">
        <v>457</v>
      </c>
      <c r="D107" s="158">
        <v>48200</v>
      </c>
      <c r="E107" s="158">
        <v>48200</v>
      </c>
      <c r="F107" s="158">
        <v>48182</v>
      </c>
      <c r="G107" s="43" t="s">
        <v>207</v>
      </c>
      <c r="H107" s="43" t="s">
        <v>207</v>
      </c>
      <c r="I107" s="43" t="s">
        <v>462</v>
      </c>
      <c r="J107" s="120">
        <f t="shared" si="17"/>
        <v>18</v>
      </c>
      <c r="K107" s="120">
        <v>18</v>
      </c>
    </row>
    <row r="108" spans="1:11" ht="39.75" customHeight="1" thickBot="1">
      <c r="A108" s="155" t="s">
        <v>402</v>
      </c>
      <c r="B108" s="117" t="s">
        <v>167</v>
      </c>
      <c r="C108" s="112" t="s">
        <v>406</v>
      </c>
      <c r="D108" s="110">
        <f>D110+D114+D116+D121+D122+D123</f>
        <v>123400</v>
      </c>
      <c r="E108" s="110">
        <f>D108</f>
        <v>123400</v>
      </c>
      <c r="F108" s="110">
        <f>F110+F114+F116+F122+F121+F123</f>
        <v>123392.97</v>
      </c>
      <c r="G108" s="43" t="s">
        <v>207</v>
      </c>
      <c r="H108" s="43" t="s">
        <v>207</v>
      </c>
      <c r="I108" s="116">
        <f>F108</f>
        <v>123392.97</v>
      </c>
      <c r="J108" s="121">
        <f t="shared" si="17"/>
        <v>7.029999999998836</v>
      </c>
      <c r="K108" s="122">
        <f aca="true" t="shared" si="19" ref="K108:K113">E108-F108</f>
        <v>7.029999999998836</v>
      </c>
    </row>
    <row r="109" spans="1:11" ht="15" customHeight="1" hidden="1" thickBot="1">
      <c r="A109" s="55" t="s">
        <v>163</v>
      </c>
      <c r="B109" s="90">
        <v>223</v>
      </c>
      <c r="C109" s="2" t="s">
        <v>256</v>
      </c>
      <c r="D109" s="158" t="s">
        <v>257</v>
      </c>
      <c r="E109" s="158" t="s">
        <v>257</v>
      </c>
      <c r="F109" s="158" t="s">
        <v>274</v>
      </c>
      <c r="G109" s="43" t="s">
        <v>207</v>
      </c>
      <c r="H109" s="43" t="s">
        <v>207</v>
      </c>
      <c r="I109" s="43" t="s">
        <v>274</v>
      </c>
      <c r="J109" s="120">
        <f aca="true" t="shared" si="20" ref="J109:J126">D109-F109</f>
        <v>58298.85</v>
      </c>
      <c r="K109" s="123">
        <f t="shared" si="19"/>
        <v>58298.85</v>
      </c>
    </row>
    <row r="110" spans="1:11" ht="15" customHeight="1" thickBot="1">
      <c r="A110" s="133" t="s">
        <v>203</v>
      </c>
      <c r="B110" s="117" t="s">
        <v>255</v>
      </c>
      <c r="C110" s="112" t="s">
        <v>407</v>
      </c>
      <c r="D110" s="110">
        <v>43900</v>
      </c>
      <c r="E110" s="110">
        <v>43900</v>
      </c>
      <c r="F110" s="110">
        <v>43899.47</v>
      </c>
      <c r="G110" s="43" t="s">
        <v>207</v>
      </c>
      <c r="H110" s="43" t="s">
        <v>207</v>
      </c>
      <c r="I110" s="115">
        <f>F110</f>
        <v>43899.47</v>
      </c>
      <c r="J110" s="120">
        <f t="shared" si="20"/>
        <v>0.5299999999988358</v>
      </c>
      <c r="K110" s="123">
        <f t="shared" si="19"/>
        <v>0.5299999999988358</v>
      </c>
    </row>
    <row r="111" spans="1:11" ht="15" customHeight="1" hidden="1" thickBot="1">
      <c r="A111" s="55" t="s">
        <v>163</v>
      </c>
      <c r="B111" s="90">
        <v>223</v>
      </c>
      <c r="C111" s="2" t="s">
        <v>275</v>
      </c>
      <c r="D111" s="158"/>
      <c r="E111" s="158"/>
      <c r="F111" s="158"/>
      <c r="G111" s="43" t="s">
        <v>207</v>
      </c>
      <c r="H111" s="43" t="s">
        <v>207</v>
      </c>
      <c r="I111" s="43" t="s">
        <v>282</v>
      </c>
      <c r="J111" s="120">
        <f t="shared" si="20"/>
        <v>0</v>
      </c>
      <c r="K111" s="123">
        <f t="shared" si="19"/>
        <v>0</v>
      </c>
    </row>
    <row r="112" spans="1:11" ht="15" customHeight="1" hidden="1" thickBot="1">
      <c r="A112" s="55" t="s">
        <v>162</v>
      </c>
      <c r="B112" s="90">
        <v>223</v>
      </c>
      <c r="C112" s="2" t="s">
        <v>276</v>
      </c>
      <c r="D112" s="158"/>
      <c r="E112" s="158"/>
      <c r="F112" s="158"/>
      <c r="G112" s="43" t="s">
        <v>207</v>
      </c>
      <c r="H112" s="43" t="s">
        <v>207</v>
      </c>
      <c r="I112" s="43" t="s">
        <v>186</v>
      </c>
      <c r="J112" s="120">
        <f t="shared" si="20"/>
        <v>0</v>
      </c>
      <c r="K112" s="123">
        <f t="shared" si="19"/>
        <v>0</v>
      </c>
    </row>
    <row r="113" spans="1:11" ht="15" customHeight="1" thickBot="1">
      <c r="A113" s="55" t="s">
        <v>163</v>
      </c>
      <c r="B113" s="90">
        <v>223</v>
      </c>
      <c r="C113" s="2" t="s">
        <v>408</v>
      </c>
      <c r="D113" s="158">
        <v>43900</v>
      </c>
      <c r="E113" s="158">
        <v>43900</v>
      </c>
      <c r="F113" s="158">
        <v>43899.47</v>
      </c>
      <c r="G113" s="43" t="s">
        <v>207</v>
      </c>
      <c r="H113" s="43" t="s">
        <v>207</v>
      </c>
      <c r="I113" s="43" t="s">
        <v>516</v>
      </c>
      <c r="J113" s="120">
        <f t="shared" si="20"/>
        <v>0.5299999999988358</v>
      </c>
      <c r="K113" s="123">
        <f t="shared" si="19"/>
        <v>0.5299999999988358</v>
      </c>
    </row>
    <row r="114" spans="1:11" ht="15" customHeight="1" thickBot="1">
      <c r="A114" s="133" t="s">
        <v>203</v>
      </c>
      <c r="B114" s="117" t="s">
        <v>255</v>
      </c>
      <c r="C114" s="112" t="s">
        <v>410</v>
      </c>
      <c r="D114" s="110">
        <v>20000</v>
      </c>
      <c r="E114" s="110">
        <v>20000</v>
      </c>
      <c r="F114" s="110">
        <v>20000</v>
      </c>
      <c r="G114" s="43" t="s">
        <v>207</v>
      </c>
      <c r="H114" s="43" t="s">
        <v>207</v>
      </c>
      <c r="I114" s="115">
        <f>F114</f>
        <v>20000</v>
      </c>
      <c r="J114" s="120">
        <f>D114-F114</f>
        <v>0</v>
      </c>
      <c r="K114" s="123">
        <f>E114-F114</f>
        <v>0</v>
      </c>
    </row>
    <row r="115" spans="1:11" ht="21.75" customHeight="1" thickBot="1">
      <c r="A115" s="55" t="s">
        <v>251</v>
      </c>
      <c r="B115" s="90">
        <v>225</v>
      </c>
      <c r="C115" s="2" t="s">
        <v>409</v>
      </c>
      <c r="D115" s="158">
        <v>20000</v>
      </c>
      <c r="E115" s="158">
        <v>20000</v>
      </c>
      <c r="F115" s="158">
        <v>20000</v>
      </c>
      <c r="G115" s="43" t="s">
        <v>207</v>
      </c>
      <c r="H115" s="43" t="s">
        <v>207</v>
      </c>
      <c r="I115" s="43" t="s">
        <v>290</v>
      </c>
      <c r="J115" s="120">
        <v>0</v>
      </c>
      <c r="K115" s="123">
        <v>0</v>
      </c>
    </row>
    <row r="116" spans="1:11" ht="15" customHeight="1">
      <c r="A116" s="133" t="s">
        <v>203</v>
      </c>
      <c r="B116" s="117" t="s">
        <v>255</v>
      </c>
      <c r="C116" s="112" t="s">
        <v>411</v>
      </c>
      <c r="D116" s="110">
        <v>15000</v>
      </c>
      <c r="E116" s="110">
        <v>15000</v>
      </c>
      <c r="F116" s="110">
        <v>15000</v>
      </c>
      <c r="G116" s="43" t="s">
        <v>207</v>
      </c>
      <c r="H116" s="43" t="s">
        <v>207</v>
      </c>
      <c r="I116" s="115">
        <f>F116</f>
        <v>15000</v>
      </c>
      <c r="J116" s="120">
        <f>D116-F116</f>
        <v>0</v>
      </c>
      <c r="K116" s="123">
        <f>E116-F116</f>
        <v>0</v>
      </c>
    </row>
    <row r="117" spans="1:11" ht="27" customHeight="1">
      <c r="A117" s="55" t="s">
        <v>251</v>
      </c>
      <c r="B117" s="90">
        <v>225</v>
      </c>
      <c r="C117" s="2" t="s">
        <v>412</v>
      </c>
      <c r="D117" s="158">
        <v>15000</v>
      </c>
      <c r="E117" s="158">
        <v>15000</v>
      </c>
      <c r="F117" s="158">
        <v>15000</v>
      </c>
      <c r="G117" s="43" t="s">
        <v>207</v>
      </c>
      <c r="H117" s="43" t="s">
        <v>207</v>
      </c>
      <c r="I117" s="43" t="s">
        <v>328</v>
      </c>
      <c r="J117" s="120">
        <f t="shared" si="20"/>
        <v>0</v>
      </c>
      <c r="K117" s="25" t="s">
        <v>213</v>
      </c>
    </row>
    <row r="118" spans="1:11" ht="15" customHeight="1" hidden="1">
      <c r="A118" s="55" t="s">
        <v>166</v>
      </c>
      <c r="B118" s="90">
        <v>340</v>
      </c>
      <c r="C118" s="2" t="s">
        <v>258</v>
      </c>
      <c r="D118" s="158" t="s">
        <v>257</v>
      </c>
      <c r="E118" s="158" t="s">
        <v>257</v>
      </c>
      <c r="F118" s="158"/>
      <c r="G118" s="43" t="s">
        <v>207</v>
      </c>
      <c r="H118" s="43" t="s">
        <v>207</v>
      </c>
      <c r="I118" s="43" t="s">
        <v>240</v>
      </c>
      <c r="J118" s="120">
        <f t="shared" si="20"/>
        <v>70000</v>
      </c>
      <c r="K118" s="25" t="s">
        <v>241</v>
      </c>
    </row>
    <row r="119" spans="1:11" ht="22.5" customHeight="1" hidden="1">
      <c r="A119" s="55" t="s">
        <v>250</v>
      </c>
      <c r="B119" s="90">
        <v>310</v>
      </c>
      <c r="C119" s="2" t="s">
        <v>277</v>
      </c>
      <c r="D119" s="158"/>
      <c r="E119" s="158"/>
      <c r="F119" s="158"/>
      <c r="G119" s="43" t="s">
        <v>207</v>
      </c>
      <c r="H119" s="43" t="s">
        <v>207</v>
      </c>
      <c r="I119" s="43"/>
      <c r="J119" s="120">
        <f t="shared" si="20"/>
        <v>0</v>
      </c>
      <c r="K119" s="120">
        <v>0</v>
      </c>
    </row>
    <row r="120" spans="1:11" ht="22.5" customHeight="1" hidden="1">
      <c r="A120" s="55" t="s">
        <v>250</v>
      </c>
      <c r="B120" s="90">
        <v>340</v>
      </c>
      <c r="C120" s="2" t="s">
        <v>258</v>
      </c>
      <c r="D120" s="158"/>
      <c r="E120" s="158"/>
      <c r="F120" s="158"/>
      <c r="G120" s="43" t="s">
        <v>207</v>
      </c>
      <c r="H120" s="43" t="s">
        <v>207</v>
      </c>
      <c r="I120" s="43" t="s">
        <v>283</v>
      </c>
      <c r="J120" s="120">
        <f t="shared" si="20"/>
        <v>0</v>
      </c>
      <c r="K120" s="120">
        <v>90.66</v>
      </c>
    </row>
    <row r="121" spans="1:11" ht="27" customHeight="1">
      <c r="A121" s="55" t="s">
        <v>251</v>
      </c>
      <c r="B121" s="90">
        <v>225</v>
      </c>
      <c r="C121" s="2" t="s">
        <v>453</v>
      </c>
      <c r="D121" s="158">
        <v>5000</v>
      </c>
      <c r="E121" s="158">
        <v>5000</v>
      </c>
      <c r="F121" s="158">
        <v>5000</v>
      </c>
      <c r="G121" s="43" t="s">
        <v>207</v>
      </c>
      <c r="H121" s="43" t="s">
        <v>207</v>
      </c>
      <c r="I121" s="43" t="s">
        <v>338</v>
      </c>
      <c r="J121" s="120">
        <f>D121-F121</f>
        <v>0</v>
      </c>
      <c r="K121" s="25" t="s">
        <v>213</v>
      </c>
    </row>
    <row r="122" spans="1:11" ht="27" customHeight="1">
      <c r="A122" s="55" t="s">
        <v>251</v>
      </c>
      <c r="B122" s="90">
        <v>226</v>
      </c>
      <c r="C122" s="112" t="s">
        <v>448</v>
      </c>
      <c r="D122" s="110">
        <v>34500</v>
      </c>
      <c r="E122" s="110">
        <v>34500</v>
      </c>
      <c r="F122" s="110">
        <v>34493.5</v>
      </c>
      <c r="G122" s="43" t="s">
        <v>207</v>
      </c>
      <c r="H122" s="43" t="s">
        <v>207</v>
      </c>
      <c r="I122" s="43" t="s">
        <v>474</v>
      </c>
      <c r="J122" s="120">
        <f>D122-F122</f>
        <v>6.5</v>
      </c>
      <c r="K122" s="25" t="s">
        <v>479</v>
      </c>
    </row>
    <row r="123" spans="1:11" ht="66" customHeight="1">
      <c r="A123" s="133" t="s">
        <v>413</v>
      </c>
      <c r="B123" s="90"/>
      <c r="C123" s="112" t="s">
        <v>414</v>
      </c>
      <c r="D123" s="110">
        <v>5000</v>
      </c>
      <c r="E123" s="110">
        <v>5000</v>
      </c>
      <c r="F123" s="158">
        <v>5000</v>
      </c>
      <c r="G123" s="43" t="s">
        <v>207</v>
      </c>
      <c r="H123" s="43" t="s">
        <v>207</v>
      </c>
      <c r="I123" s="43" t="s">
        <v>338</v>
      </c>
      <c r="J123" s="120">
        <f>D123-F123</f>
        <v>0</v>
      </c>
      <c r="K123" s="120">
        <v>0</v>
      </c>
    </row>
    <row r="124" spans="1:11" ht="22.5" customHeight="1" thickBot="1">
      <c r="A124" s="55" t="s">
        <v>250</v>
      </c>
      <c r="B124" s="90">
        <v>340</v>
      </c>
      <c r="C124" s="2" t="s">
        <v>415</v>
      </c>
      <c r="D124" s="158">
        <v>5000</v>
      </c>
      <c r="E124" s="158">
        <v>5000</v>
      </c>
      <c r="F124" s="158">
        <v>5000</v>
      </c>
      <c r="G124" s="43" t="s">
        <v>207</v>
      </c>
      <c r="H124" s="43" t="s">
        <v>207</v>
      </c>
      <c r="I124" s="43" t="s">
        <v>338</v>
      </c>
      <c r="J124" s="120">
        <f t="shared" si="20"/>
        <v>0</v>
      </c>
      <c r="K124" s="120">
        <v>0</v>
      </c>
    </row>
    <row r="125" spans="1:11" ht="30.75" customHeight="1" hidden="1" thickBot="1">
      <c r="A125" s="133" t="s">
        <v>198</v>
      </c>
      <c r="B125" s="117" t="s">
        <v>167</v>
      </c>
      <c r="C125" s="112" t="s">
        <v>184</v>
      </c>
      <c r="D125" s="110" t="s">
        <v>217</v>
      </c>
      <c r="E125" s="110" t="s">
        <v>217</v>
      </c>
      <c r="F125" s="110">
        <v>0</v>
      </c>
      <c r="G125" s="43" t="s">
        <v>207</v>
      </c>
      <c r="H125" s="43" t="s">
        <v>207</v>
      </c>
      <c r="I125" s="115">
        <v>53695.68</v>
      </c>
      <c r="J125" s="120">
        <f t="shared" si="20"/>
        <v>53700</v>
      </c>
      <c r="K125" s="123">
        <f>E125-F125</f>
        <v>53700</v>
      </c>
    </row>
    <row r="126" spans="1:11" ht="15" customHeight="1" hidden="1" thickBot="1">
      <c r="A126" s="55" t="s">
        <v>164</v>
      </c>
      <c r="B126" s="90">
        <v>225</v>
      </c>
      <c r="C126" s="2" t="s">
        <v>185</v>
      </c>
      <c r="D126" s="158" t="s">
        <v>212</v>
      </c>
      <c r="E126" s="158" t="s">
        <v>212</v>
      </c>
      <c r="F126" s="158" t="s">
        <v>186</v>
      </c>
      <c r="G126" s="43" t="s">
        <v>207</v>
      </c>
      <c r="H126" s="43" t="s">
        <v>207</v>
      </c>
      <c r="I126" s="115">
        <v>1895.68</v>
      </c>
      <c r="J126" s="120">
        <f t="shared" si="20"/>
        <v>1900</v>
      </c>
      <c r="K126" s="123">
        <f>E126-F126</f>
        <v>1900</v>
      </c>
    </row>
    <row r="127" spans="1:11" ht="15" customHeight="1" hidden="1" thickBot="1">
      <c r="A127" s="55" t="s">
        <v>164</v>
      </c>
      <c r="B127" s="90">
        <v>225</v>
      </c>
      <c r="C127" s="2" t="s">
        <v>215</v>
      </c>
      <c r="D127" s="158" t="s">
        <v>216</v>
      </c>
      <c r="E127" s="158" t="s">
        <v>216</v>
      </c>
      <c r="F127" s="158" t="s">
        <v>186</v>
      </c>
      <c r="G127" s="43" t="s">
        <v>207</v>
      </c>
      <c r="H127" s="43" t="s">
        <v>207</v>
      </c>
      <c r="I127" s="43" t="s">
        <v>216</v>
      </c>
      <c r="J127" s="120">
        <v>0</v>
      </c>
      <c r="K127" s="123">
        <f>E127-F127</f>
        <v>51800</v>
      </c>
    </row>
    <row r="128" spans="1:11" ht="25.5" customHeight="1" hidden="1" thickBot="1">
      <c r="A128" s="55" t="s">
        <v>197</v>
      </c>
      <c r="B128" s="90"/>
      <c r="C128" s="112" t="s">
        <v>196</v>
      </c>
      <c r="D128" s="110">
        <f>D129+D130</f>
        <v>41000</v>
      </c>
      <c r="E128" s="110" t="s">
        <v>218</v>
      </c>
      <c r="F128" s="110">
        <v>0</v>
      </c>
      <c r="G128" s="43" t="s">
        <v>207</v>
      </c>
      <c r="H128" s="43" t="s">
        <v>207</v>
      </c>
      <c r="I128" s="115">
        <v>41000</v>
      </c>
      <c r="J128" s="120">
        <v>0</v>
      </c>
      <c r="K128" s="123">
        <f>E128-F128</f>
        <v>41000</v>
      </c>
    </row>
    <row r="129" spans="1:11" ht="15" customHeight="1" hidden="1" thickBot="1">
      <c r="A129" s="55" t="s">
        <v>164</v>
      </c>
      <c r="B129" s="90">
        <v>225</v>
      </c>
      <c r="C129" s="2" t="s">
        <v>187</v>
      </c>
      <c r="D129" s="158" t="s">
        <v>183</v>
      </c>
      <c r="E129" s="158" t="s">
        <v>183</v>
      </c>
      <c r="F129" s="158" t="s">
        <v>186</v>
      </c>
      <c r="G129" s="43" t="s">
        <v>207</v>
      </c>
      <c r="H129" s="43" t="s">
        <v>207</v>
      </c>
      <c r="I129" s="115">
        <v>25000</v>
      </c>
      <c r="J129" s="120">
        <v>0</v>
      </c>
      <c r="K129" s="25" t="s">
        <v>213</v>
      </c>
    </row>
    <row r="130" spans="1:11" ht="15" customHeight="1" hidden="1" thickBot="1">
      <c r="A130" s="55" t="s">
        <v>157</v>
      </c>
      <c r="B130" s="90">
        <v>310</v>
      </c>
      <c r="C130" s="2" t="s">
        <v>214</v>
      </c>
      <c r="D130" s="158" t="s">
        <v>179</v>
      </c>
      <c r="E130" s="158" t="s">
        <v>179</v>
      </c>
      <c r="F130" s="158" t="s">
        <v>186</v>
      </c>
      <c r="G130" s="43" t="s">
        <v>207</v>
      </c>
      <c r="H130" s="43" t="s">
        <v>207</v>
      </c>
      <c r="I130" s="115" t="str">
        <f aca="true" t="shared" si="21" ref="I130:I136">F130</f>
        <v>0</v>
      </c>
      <c r="J130" s="120">
        <f aca="true" t="shared" si="22" ref="J130:J137">D130-F130</f>
        <v>16000</v>
      </c>
      <c r="K130" s="123">
        <f>E130-F130</f>
        <v>16000</v>
      </c>
    </row>
    <row r="131" spans="1:11" ht="22.5" customHeight="1" hidden="1" thickBot="1">
      <c r="A131" s="55" t="s">
        <v>262</v>
      </c>
      <c r="B131" s="90">
        <v>241</v>
      </c>
      <c r="C131" s="112" t="s">
        <v>284</v>
      </c>
      <c r="D131" s="110" t="s">
        <v>263</v>
      </c>
      <c r="E131" s="110" t="s">
        <v>263</v>
      </c>
      <c r="F131" s="158"/>
      <c r="G131" s="43" t="s">
        <v>207</v>
      </c>
      <c r="H131" s="43" t="s">
        <v>207</v>
      </c>
      <c r="I131" s="115">
        <f>F131</f>
        <v>0</v>
      </c>
      <c r="J131" s="120">
        <f>D131-F131</f>
        <v>2000</v>
      </c>
      <c r="K131" s="123">
        <f>E131-F131</f>
        <v>2000</v>
      </c>
    </row>
    <row r="132" spans="1:11" ht="22.5" customHeight="1" thickBot="1">
      <c r="A132" s="133" t="s">
        <v>195</v>
      </c>
      <c r="B132" s="90"/>
      <c r="C132" s="112" t="s">
        <v>304</v>
      </c>
      <c r="D132" s="110">
        <f>D133+D143</f>
        <v>3012700</v>
      </c>
      <c r="E132" s="110">
        <f>E133+E143</f>
        <v>3012700</v>
      </c>
      <c r="F132" s="110">
        <f>F133+F143</f>
        <v>3012223.83</v>
      </c>
      <c r="G132" s="43" t="s">
        <v>207</v>
      </c>
      <c r="H132" s="43" t="s">
        <v>207</v>
      </c>
      <c r="I132" s="116">
        <f t="shared" si="21"/>
        <v>3012223.83</v>
      </c>
      <c r="J132" s="120">
        <f t="shared" si="22"/>
        <v>476.1699999999255</v>
      </c>
      <c r="K132" s="123">
        <f>E132-F132</f>
        <v>476.1699999999255</v>
      </c>
    </row>
    <row r="133" spans="1:11" ht="36.75" customHeight="1" thickBot="1">
      <c r="A133" s="137" t="s">
        <v>416</v>
      </c>
      <c r="B133" s="56"/>
      <c r="C133" s="112" t="s">
        <v>417</v>
      </c>
      <c r="D133" s="110">
        <f>D136+D140</f>
        <v>2912700</v>
      </c>
      <c r="E133" s="110">
        <f>E136+E140</f>
        <v>2912700</v>
      </c>
      <c r="F133" s="110">
        <f>F136+F140</f>
        <v>2912223.83</v>
      </c>
      <c r="G133" s="43" t="s">
        <v>207</v>
      </c>
      <c r="H133" s="43" t="s">
        <v>207</v>
      </c>
      <c r="I133" s="115">
        <f t="shared" si="21"/>
        <v>2912223.83</v>
      </c>
      <c r="J133" s="120">
        <f>D133-F133</f>
        <v>476.1699999999255</v>
      </c>
      <c r="K133" s="123">
        <f>E133-F133</f>
        <v>476.1699999999255</v>
      </c>
    </row>
    <row r="134" spans="1:11" ht="39" customHeight="1" thickBot="1">
      <c r="A134" s="137" t="s">
        <v>260</v>
      </c>
      <c r="B134" s="90"/>
      <c r="C134" s="112" t="s">
        <v>418</v>
      </c>
      <c r="D134" s="158">
        <f>D135</f>
        <v>2912700</v>
      </c>
      <c r="E134" s="158">
        <f>E135</f>
        <v>2912700</v>
      </c>
      <c r="F134" s="158">
        <f>F135</f>
        <v>2912223.83</v>
      </c>
      <c r="G134" s="43" t="s">
        <v>207</v>
      </c>
      <c r="H134" s="43" t="s">
        <v>207</v>
      </c>
      <c r="I134" s="116">
        <f t="shared" si="21"/>
        <v>2912223.83</v>
      </c>
      <c r="J134" s="120">
        <f t="shared" si="22"/>
        <v>476.1699999999255</v>
      </c>
      <c r="K134" s="123">
        <f aca="true" t="shared" si="23" ref="K134:K149">E134-F134</f>
        <v>476.1699999999255</v>
      </c>
    </row>
    <row r="135" spans="1:11" ht="27.75" customHeight="1" thickBot="1">
      <c r="A135" s="55" t="s">
        <v>261</v>
      </c>
      <c r="B135" s="90">
        <v>240</v>
      </c>
      <c r="C135" s="2" t="s">
        <v>419</v>
      </c>
      <c r="D135" s="158">
        <f>D136+D140</f>
        <v>2912700</v>
      </c>
      <c r="E135" s="158">
        <f>E136+E140</f>
        <v>2912700</v>
      </c>
      <c r="F135" s="158">
        <f>F136+F140</f>
        <v>2912223.83</v>
      </c>
      <c r="G135" s="43" t="s">
        <v>207</v>
      </c>
      <c r="H135" s="43" t="s">
        <v>207</v>
      </c>
      <c r="I135" s="115">
        <f t="shared" si="21"/>
        <v>2912223.83</v>
      </c>
      <c r="J135" s="120">
        <f t="shared" si="22"/>
        <v>476.1699999999255</v>
      </c>
      <c r="K135" s="123">
        <f t="shared" si="23"/>
        <v>476.1699999999255</v>
      </c>
    </row>
    <row r="136" spans="1:11" ht="22.5" customHeight="1" thickBot="1">
      <c r="A136" s="55" t="s">
        <v>262</v>
      </c>
      <c r="B136" s="90">
        <v>241</v>
      </c>
      <c r="C136" s="2" t="s">
        <v>420</v>
      </c>
      <c r="D136" s="158">
        <v>2772000</v>
      </c>
      <c r="E136" s="158">
        <v>2772000</v>
      </c>
      <c r="F136" s="158">
        <v>2771523.83</v>
      </c>
      <c r="G136" s="43" t="s">
        <v>207</v>
      </c>
      <c r="H136" s="43" t="s">
        <v>207</v>
      </c>
      <c r="I136" s="115">
        <f t="shared" si="21"/>
        <v>2771523.83</v>
      </c>
      <c r="J136" s="120">
        <f t="shared" si="22"/>
        <v>476.1699999999255</v>
      </c>
      <c r="K136" s="123">
        <f>E136-F136</f>
        <v>476.1699999999255</v>
      </c>
    </row>
    <row r="137" spans="1:11" ht="21.75" customHeight="1" hidden="1" thickBot="1">
      <c r="A137" s="55" t="s">
        <v>199</v>
      </c>
      <c r="B137" s="90">
        <v>310</v>
      </c>
      <c r="C137" s="2" t="s">
        <v>222</v>
      </c>
      <c r="D137" s="158" t="s">
        <v>219</v>
      </c>
      <c r="E137" s="158" t="s">
        <v>219</v>
      </c>
      <c r="F137" s="158" t="s">
        <v>186</v>
      </c>
      <c r="G137" s="43" t="s">
        <v>207</v>
      </c>
      <c r="H137" s="43" t="s">
        <v>207</v>
      </c>
      <c r="I137" s="129">
        <v>111.64</v>
      </c>
      <c r="J137" s="120">
        <f t="shared" si="22"/>
        <v>9850</v>
      </c>
      <c r="K137" s="123">
        <f t="shared" si="23"/>
        <v>9850</v>
      </c>
    </row>
    <row r="138" spans="1:11" ht="40.5" customHeight="1" hidden="1">
      <c r="A138" s="137" t="s">
        <v>193</v>
      </c>
      <c r="B138" s="90"/>
      <c r="C138" s="112" t="s">
        <v>225</v>
      </c>
      <c r="D138" s="110">
        <v>11000</v>
      </c>
      <c r="E138" s="110">
        <v>11000</v>
      </c>
      <c r="F138" s="110">
        <v>0</v>
      </c>
      <c r="G138" s="43" t="s">
        <v>207</v>
      </c>
      <c r="H138" s="43" t="s">
        <v>207</v>
      </c>
      <c r="I138" s="116">
        <v>11000</v>
      </c>
      <c r="J138" s="120">
        <f aca="true" t="shared" si="24" ref="J138:J149">D138-F138</f>
        <v>11000</v>
      </c>
      <c r="K138" s="126">
        <f t="shared" si="23"/>
        <v>11000</v>
      </c>
    </row>
    <row r="139" spans="1:11" ht="15" customHeight="1" hidden="1">
      <c r="A139" s="55" t="s">
        <v>165</v>
      </c>
      <c r="B139" s="90">
        <v>290</v>
      </c>
      <c r="C139" s="2" t="s">
        <v>226</v>
      </c>
      <c r="D139" s="158" t="s">
        <v>188</v>
      </c>
      <c r="E139" s="158" t="s">
        <v>188</v>
      </c>
      <c r="F139" s="158" t="s">
        <v>186</v>
      </c>
      <c r="G139" s="43" t="s">
        <v>207</v>
      </c>
      <c r="H139" s="43" t="s">
        <v>207</v>
      </c>
      <c r="I139" s="115" t="str">
        <f aca="true" t="shared" si="25" ref="I139:I145">F139</f>
        <v>0</v>
      </c>
      <c r="J139" s="120">
        <f t="shared" si="24"/>
        <v>11000</v>
      </c>
      <c r="K139" s="126">
        <f t="shared" si="23"/>
        <v>11000</v>
      </c>
    </row>
    <row r="140" spans="1:11" ht="22.5" customHeight="1" thickBot="1">
      <c r="A140" s="55" t="s">
        <v>262</v>
      </c>
      <c r="B140" s="90">
        <v>241</v>
      </c>
      <c r="C140" s="2" t="s">
        <v>488</v>
      </c>
      <c r="D140" s="158">
        <v>140700</v>
      </c>
      <c r="E140" s="158">
        <v>140700</v>
      </c>
      <c r="F140" s="158">
        <v>140700</v>
      </c>
      <c r="G140" s="43" t="s">
        <v>207</v>
      </c>
      <c r="H140" s="43" t="s">
        <v>207</v>
      </c>
      <c r="I140" s="115">
        <f t="shared" si="25"/>
        <v>140700</v>
      </c>
      <c r="J140" s="120">
        <f t="shared" si="24"/>
        <v>0</v>
      </c>
      <c r="K140" s="123">
        <f>E140-F140</f>
        <v>0</v>
      </c>
    </row>
    <row r="141" spans="1:11" ht="22.5" customHeight="1" hidden="1" thickBot="1">
      <c r="A141" s="55" t="s">
        <v>251</v>
      </c>
      <c r="B141" s="90">
        <v>225</v>
      </c>
      <c r="C141" s="2" t="s">
        <v>421</v>
      </c>
      <c r="D141" s="158">
        <v>20000</v>
      </c>
      <c r="E141" s="158">
        <v>20000</v>
      </c>
      <c r="F141" s="158"/>
      <c r="G141" s="43" t="s">
        <v>207</v>
      </c>
      <c r="H141" s="43" t="s">
        <v>207</v>
      </c>
      <c r="I141" s="115">
        <f t="shared" si="25"/>
        <v>0</v>
      </c>
      <c r="J141" s="120">
        <f>D141-F141</f>
        <v>20000</v>
      </c>
      <c r="K141" s="123">
        <f>E141-F141</f>
        <v>20000</v>
      </c>
    </row>
    <row r="142" spans="1:11" ht="22.5" customHeight="1" hidden="1">
      <c r="A142" s="55" t="s">
        <v>251</v>
      </c>
      <c r="B142" s="90">
        <v>225</v>
      </c>
      <c r="C142" s="2" t="s">
        <v>302</v>
      </c>
      <c r="D142" s="158">
        <v>2400</v>
      </c>
      <c r="E142" s="158">
        <v>2400</v>
      </c>
      <c r="F142" s="158" t="s">
        <v>305</v>
      </c>
      <c r="G142" s="43" t="s">
        <v>207</v>
      </c>
      <c r="H142" s="43" t="s">
        <v>207</v>
      </c>
      <c r="I142" s="115" t="str">
        <f t="shared" si="25"/>
        <v>2390</v>
      </c>
      <c r="J142" s="120">
        <f t="shared" si="24"/>
        <v>10</v>
      </c>
      <c r="K142" s="123">
        <f>E142-F142</f>
        <v>10</v>
      </c>
    </row>
    <row r="143" spans="1:11" ht="22.5" customHeight="1">
      <c r="A143" s="55" t="s">
        <v>251</v>
      </c>
      <c r="B143" s="90">
        <v>225</v>
      </c>
      <c r="C143" s="112" t="s">
        <v>439</v>
      </c>
      <c r="D143" s="110">
        <v>100000</v>
      </c>
      <c r="E143" s="110">
        <v>100000</v>
      </c>
      <c r="F143" s="110">
        <v>100000</v>
      </c>
      <c r="G143" s="43" t="s">
        <v>207</v>
      </c>
      <c r="H143" s="43" t="s">
        <v>207</v>
      </c>
      <c r="I143" s="115">
        <f t="shared" si="25"/>
        <v>100000</v>
      </c>
      <c r="J143" s="120">
        <f>D143-F143</f>
        <v>0</v>
      </c>
      <c r="K143" s="123">
        <f>E143-F143</f>
        <v>0</v>
      </c>
    </row>
    <row r="144" spans="1:11" ht="39.75" customHeight="1">
      <c r="A144" s="137" t="s">
        <v>422</v>
      </c>
      <c r="B144" s="90"/>
      <c r="C144" s="112" t="s">
        <v>423</v>
      </c>
      <c r="D144" s="110">
        <f>D145</f>
        <v>46000</v>
      </c>
      <c r="E144" s="110">
        <f>E145</f>
        <v>46000</v>
      </c>
      <c r="F144" s="110">
        <v>45904.49</v>
      </c>
      <c r="G144" s="43" t="s">
        <v>207</v>
      </c>
      <c r="H144" s="43" t="s">
        <v>207</v>
      </c>
      <c r="I144" s="116">
        <f t="shared" si="25"/>
        <v>45904.49</v>
      </c>
      <c r="J144" s="120">
        <f t="shared" si="24"/>
        <v>95.51000000000204</v>
      </c>
      <c r="K144" s="126">
        <f t="shared" si="23"/>
        <v>95.51000000000204</v>
      </c>
    </row>
    <row r="145" spans="1:11" ht="36.75" customHeight="1">
      <c r="A145" s="55" t="s">
        <v>204</v>
      </c>
      <c r="B145" s="90">
        <v>263</v>
      </c>
      <c r="C145" s="114" t="s">
        <v>424</v>
      </c>
      <c r="D145" s="158">
        <v>46000</v>
      </c>
      <c r="E145" s="158">
        <v>46000</v>
      </c>
      <c r="F145" s="110">
        <v>45904.49</v>
      </c>
      <c r="G145" s="43" t="s">
        <v>207</v>
      </c>
      <c r="H145" s="43" t="s">
        <v>207</v>
      </c>
      <c r="I145" s="116">
        <f t="shared" si="25"/>
        <v>45904.49</v>
      </c>
      <c r="J145" s="120">
        <f t="shared" si="24"/>
        <v>95.51000000000204</v>
      </c>
      <c r="K145" s="126">
        <f t="shared" si="23"/>
        <v>95.51000000000204</v>
      </c>
    </row>
    <row r="146" spans="1:11" ht="40.5" customHeight="1">
      <c r="A146" s="137" t="s">
        <v>425</v>
      </c>
      <c r="B146" s="90"/>
      <c r="C146" s="112" t="s">
        <v>426</v>
      </c>
      <c r="D146" s="110">
        <f>D147</f>
        <v>19300</v>
      </c>
      <c r="E146" s="110">
        <f>E147</f>
        <v>19300</v>
      </c>
      <c r="F146" s="110">
        <v>19300</v>
      </c>
      <c r="G146" s="43" t="s">
        <v>207</v>
      </c>
      <c r="H146" s="43" t="s">
        <v>207</v>
      </c>
      <c r="I146" s="116">
        <v>19300</v>
      </c>
      <c r="J146" s="120">
        <f>D146-F146</f>
        <v>0</v>
      </c>
      <c r="K146" s="126">
        <f>E146-F146</f>
        <v>0</v>
      </c>
    </row>
    <row r="147" spans="1:11" ht="15.75" customHeight="1">
      <c r="A147" s="55" t="s">
        <v>165</v>
      </c>
      <c r="B147" s="90">
        <v>290</v>
      </c>
      <c r="C147" s="2" t="s">
        <v>427</v>
      </c>
      <c r="D147" s="158">
        <v>19300</v>
      </c>
      <c r="E147" s="158">
        <v>19300</v>
      </c>
      <c r="F147" s="158">
        <v>19300</v>
      </c>
      <c r="G147" s="43" t="s">
        <v>207</v>
      </c>
      <c r="H147" s="43" t="s">
        <v>207</v>
      </c>
      <c r="I147" s="115">
        <f>F147</f>
        <v>19300</v>
      </c>
      <c r="J147" s="120">
        <f>D147-F147</f>
        <v>0</v>
      </c>
      <c r="K147" s="126">
        <f>E147-F147</f>
        <v>0</v>
      </c>
    </row>
    <row r="148" spans="1:11" s="134" customFormat="1" ht="58.5" customHeight="1" hidden="1">
      <c r="A148" s="137" t="s">
        <v>194</v>
      </c>
      <c r="B148" s="130"/>
      <c r="C148" s="112" t="s">
        <v>190</v>
      </c>
      <c r="D148" s="112" t="s">
        <v>182</v>
      </c>
      <c r="E148" s="112" t="s">
        <v>182</v>
      </c>
      <c r="F148" s="110">
        <v>0</v>
      </c>
      <c r="G148" s="111" t="s">
        <v>207</v>
      </c>
      <c r="H148" s="111" t="s">
        <v>207</v>
      </c>
      <c r="I148" s="111" t="s">
        <v>182</v>
      </c>
      <c r="J148" s="121">
        <f t="shared" si="24"/>
        <v>45100</v>
      </c>
      <c r="K148" s="128">
        <f t="shared" si="23"/>
        <v>45100</v>
      </c>
    </row>
    <row r="149" spans="1:11" ht="34.5" customHeight="1" hidden="1">
      <c r="A149" s="136" t="s">
        <v>205</v>
      </c>
      <c r="B149" s="90">
        <v>251</v>
      </c>
      <c r="C149" s="2" t="s">
        <v>189</v>
      </c>
      <c r="D149" s="2" t="s">
        <v>182</v>
      </c>
      <c r="E149" s="2" t="s">
        <v>182</v>
      </c>
      <c r="F149" s="2" t="s">
        <v>186</v>
      </c>
      <c r="G149" s="43" t="s">
        <v>207</v>
      </c>
      <c r="H149" s="43" t="s">
        <v>207</v>
      </c>
      <c r="I149" s="43" t="s">
        <v>182</v>
      </c>
      <c r="J149" s="120">
        <f t="shared" si="24"/>
        <v>45100</v>
      </c>
      <c r="K149" s="126">
        <f t="shared" si="23"/>
        <v>45100</v>
      </c>
    </row>
    <row r="150" spans="1:11" ht="15" customHeight="1" thickBot="1">
      <c r="A150" s="67" t="s">
        <v>207</v>
      </c>
      <c r="B150" s="67"/>
      <c r="C150" s="139" t="s">
        <v>207</v>
      </c>
      <c r="D150" s="139" t="s">
        <v>207</v>
      </c>
      <c r="E150" s="139" t="s">
        <v>207</v>
      </c>
      <c r="F150" s="139" t="s">
        <v>207</v>
      </c>
      <c r="G150" s="68" t="s">
        <v>207</v>
      </c>
      <c r="H150" s="68" t="s">
        <v>207</v>
      </c>
      <c r="I150" s="68" t="s">
        <v>186</v>
      </c>
      <c r="J150" s="91" t="s">
        <v>186</v>
      </c>
      <c r="K150" s="69" t="s">
        <v>186</v>
      </c>
    </row>
    <row r="151" spans="1:11" ht="15" customHeight="1" hidden="1" thickBot="1">
      <c r="A151" s="67" t="s">
        <v>207</v>
      </c>
      <c r="B151" s="67" t="s">
        <v>206</v>
      </c>
      <c r="C151" s="139" t="s">
        <v>233</v>
      </c>
      <c r="D151" s="140" t="s">
        <v>183</v>
      </c>
      <c r="E151" s="140" t="s">
        <v>183</v>
      </c>
      <c r="F151" s="143">
        <v>3720</v>
      </c>
      <c r="G151" s="68" t="s">
        <v>207</v>
      </c>
      <c r="H151" s="68" t="s">
        <v>207</v>
      </c>
      <c r="I151" s="68" t="s">
        <v>234</v>
      </c>
      <c r="J151" s="144">
        <f>D151-F151</f>
        <v>21280</v>
      </c>
      <c r="K151" s="145">
        <f>E151-F151</f>
        <v>21280</v>
      </c>
    </row>
    <row r="152" spans="1:11" ht="11.25" customHeight="1" thickBot="1">
      <c r="A152" s="105"/>
      <c r="B152" s="92"/>
      <c r="C152" s="93" t="s">
        <v>207</v>
      </c>
      <c r="D152" s="93" t="s">
        <v>207</v>
      </c>
      <c r="E152" s="93" t="s">
        <v>207</v>
      </c>
      <c r="F152" s="93" t="s">
        <v>207</v>
      </c>
      <c r="G152" s="93"/>
      <c r="H152" s="93"/>
      <c r="I152" s="93"/>
      <c r="J152" s="93"/>
      <c r="K152" s="93"/>
    </row>
    <row r="153" spans="1:11" ht="27" customHeight="1" thickBot="1">
      <c r="A153" s="104" t="s">
        <v>94</v>
      </c>
      <c r="B153" s="99">
        <v>450</v>
      </c>
      <c r="C153" s="94" t="s">
        <v>54</v>
      </c>
      <c r="D153" s="94" t="s">
        <v>54</v>
      </c>
      <c r="E153" s="94" t="s">
        <v>54</v>
      </c>
      <c r="F153" s="146">
        <v>303420.35</v>
      </c>
      <c r="G153" s="95" t="s">
        <v>207</v>
      </c>
      <c r="H153" s="95" t="s">
        <v>451</v>
      </c>
      <c r="I153" s="157">
        <v>2020044.99</v>
      </c>
      <c r="J153" s="96" t="s">
        <v>54</v>
      </c>
      <c r="K153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showGridLines="0" tabSelected="1" zoomScaleSheetLayoutView="120" zoomScalePageLayoutView="0" workbookViewId="0" topLeftCell="B85">
      <selection activeCell="E133" sqref="E133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489</v>
      </c>
      <c r="E6" s="127"/>
      <c r="F6" s="127"/>
      <c r="G6" s="127"/>
      <c r="H6" s="127" t="s">
        <v>28</v>
      </c>
      <c r="I6" s="21" t="s">
        <v>490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440</v>
      </c>
      <c r="I11" s="21" t="s">
        <v>441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7821630</v>
      </c>
      <c r="E22" s="110">
        <f>E24+E33</f>
        <v>7848816.41</v>
      </c>
      <c r="F22" s="43" t="s">
        <v>207</v>
      </c>
      <c r="G22" s="111" t="s">
        <v>451</v>
      </c>
      <c r="H22" s="116">
        <v>9565441.05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3969330</v>
      </c>
      <c r="E24" s="110">
        <f>E26+E28+E29+E30+E31+E32</f>
        <v>3969326.44</v>
      </c>
      <c r="F24" s="43" t="s">
        <v>207</v>
      </c>
      <c r="G24" s="43" t="s">
        <v>207</v>
      </c>
      <c r="H24" s="116">
        <f>E24</f>
        <v>3969326.44</v>
      </c>
      <c r="I24" s="128">
        <f>D24-E24</f>
        <v>3.5600000000558794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396</v>
      </c>
      <c r="E26" s="109">
        <v>2928200</v>
      </c>
      <c r="F26" s="43" t="s">
        <v>207</v>
      </c>
      <c r="G26" s="43" t="s">
        <v>207</v>
      </c>
      <c r="H26" s="115">
        <f>E26</f>
        <v>2928200</v>
      </c>
      <c r="I26" s="126">
        <f>D26-E26</f>
        <v>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397</v>
      </c>
      <c r="E28" s="2" t="s">
        <v>397</v>
      </c>
      <c r="F28" s="43" t="s">
        <v>207</v>
      </c>
      <c r="G28" s="43" t="s">
        <v>207</v>
      </c>
      <c r="H28" s="43" t="s">
        <v>397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79</v>
      </c>
      <c r="F31" s="43" t="s">
        <v>207</v>
      </c>
      <c r="G31" s="43" t="s">
        <v>207</v>
      </c>
      <c r="H31" s="43" t="s">
        <v>79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487</v>
      </c>
      <c r="E32" s="2" t="s">
        <v>492</v>
      </c>
      <c r="F32" s="43" t="s">
        <v>207</v>
      </c>
      <c r="G32" s="43" t="s">
        <v>207</v>
      </c>
      <c r="H32" s="115" t="str">
        <f>E32</f>
        <v>886526,44</v>
      </c>
      <c r="I32" s="126">
        <f>D32-E32</f>
        <v>3.5600000000558794</v>
      </c>
    </row>
    <row r="33" spans="1:9" ht="15.75" customHeight="1">
      <c r="A33" s="55" t="s">
        <v>118</v>
      </c>
      <c r="B33" s="56"/>
      <c r="C33" s="43" t="s">
        <v>121</v>
      </c>
      <c r="D33" s="110">
        <f>D34+D42+D57+D66+D71+D76+D81+D91+D92</f>
        <v>3852300</v>
      </c>
      <c r="E33" s="110">
        <v>3879489.97</v>
      </c>
      <c r="F33" s="43" t="s">
        <v>207</v>
      </c>
      <c r="G33" s="43" t="s">
        <v>207</v>
      </c>
      <c r="H33" s="116">
        <f>E33</f>
        <v>3879489.97</v>
      </c>
      <c r="I33" s="126">
        <f>D33-E33</f>
        <v>-27189.970000000205</v>
      </c>
    </row>
    <row r="34" spans="1:9" ht="15.75" customHeight="1">
      <c r="A34" s="55"/>
      <c r="B34" s="56"/>
      <c r="C34" s="43" t="s">
        <v>176</v>
      </c>
      <c r="D34" s="2" t="s">
        <v>534</v>
      </c>
      <c r="E34" s="2" t="s">
        <v>532</v>
      </c>
      <c r="F34" s="43" t="s">
        <v>207</v>
      </c>
      <c r="G34" s="43" t="s">
        <v>207</v>
      </c>
      <c r="H34" s="43" t="s">
        <v>507</v>
      </c>
      <c r="I34" s="126">
        <f>D34-E34</f>
        <v>-16733.349999999977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278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287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279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481</v>
      </c>
      <c r="F40" s="43" t="s">
        <v>207</v>
      </c>
      <c r="G40" s="43" t="s">
        <v>207</v>
      </c>
      <c r="H40" s="115" t="str">
        <f>E40</f>
        <v>295,20</v>
      </c>
      <c r="I40" s="25" t="s">
        <v>186</v>
      </c>
    </row>
    <row r="41" spans="1:9" ht="15.75" customHeight="1">
      <c r="A41" s="55"/>
      <c r="B41" s="56"/>
      <c r="C41" s="43" t="s">
        <v>307</v>
      </c>
      <c r="D41" s="2" t="s">
        <v>207</v>
      </c>
      <c r="E41" s="2" t="s">
        <v>475</v>
      </c>
      <c r="F41" s="43" t="s">
        <v>207</v>
      </c>
      <c r="G41" s="43" t="s">
        <v>207</v>
      </c>
      <c r="H41" s="115">
        <v>0.02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08">
        <f>D43+D49+D51+D53</f>
        <v>6700</v>
      </c>
      <c r="E42" s="156">
        <v>6723.42</v>
      </c>
      <c r="F42" s="30" t="s">
        <v>208</v>
      </c>
      <c r="G42" s="30" t="s">
        <v>208</v>
      </c>
      <c r="H42" s="124">
        <f t="shared" si="0"/>
        <v>6723.42</v>
      </c>
      <c r="I42" s="135">
        <f>D42-E42</f>
        <v>-23.420000000000073</v>
      </c>
    </row>
    <row r="43" spans="1:9" ht="15.75" customHeight="1" thickBot="1">
      <c r="A43" s="103" t="s">
        <v>120</v>
      </c>
      <c r="B43" s="62"/>
      <c r="C43" s="30" t="s">
        <v>122</v>
      </c>
      <c r="D43" s="113" t="s">
        <v>518</v>
      </c>
      <c r="E43" s="108">
        <f>E46+E47+E48+E45</f>
        <v>3314.9</v>
      </c>
      <c r="F43" s="30" t="s">
        <v>207</v>
      </c>
      <c r="G43" s="30" t="s">
        <v>207</v>
      </c>
      <c r="H43" s="108">
        <f t="shared" si="0"/>
        <v>3314.9</v>
      </c>
      <c r="I43" s="135">
        <f>D43-E43</f>
        <v>-14.900000000000091</v>
      </c>
    </row>
    <row r="44" spans="1:9" ht="15.75" customHeight="1" thickBot="1">
      <c r="A44" s="103"/>
      <c r="B44" s="62"/>
      <c r="C44" s="30" t="s">
        <v>123</v>
      </c>
      <c r="D44" s="142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5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476</v>
      </c>
      <c r="F45" s="30" t="s">
        <v>208</v>
      </c>
      <c r="G45" s="30" t="s">
        <v>208</v>
      </c>
      <c r="H45" s="30" t="s">
        <v>476</v>
      </c>
      <c r="I45" s="31" t="s">
        <v>186</v>
      </c>
    </row>
    <row r="46" spans="1:9" ht="15.75" customHeight="1" thickBot="1">
      <c r="A46" s="103"/>
      <c r="B46" s="62"/>
      <c r="C46" s="30" t="s">
        <v>506</v>
      </c>
      <c r="D46" s="30" t="s">
        <v>207</v>
      </c>
      <c r="E46" s="30" t="s">
        <v>348</v>
      </c>
      <c r="F46" s="30" t="s">
        <v>208</v>
      </c>
      <c r="G46" s="30" t="s">
        <v>208</v>
      </c>
      <c r="H46" s="30" t="s">
        <v>348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5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5">
        <v>0</v>
      </c>
    </row>
    <row r="49" spans="1:9" ht="15.75" customHeight="1" thickBot="1">
      <c r="A49" s="103"/>
      <c r="B49" s="62"/>
      <c r="C49" s="30" t="s">
        <v>288</v>
      </c>
      <c r="D49" s="30" t="s">
        <v>517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504</v>
      </c>
      <c r="D50" s="30"/>
      <c r="E50" s="30" t="s">
        <v>505</v>
      </c>
      <c r="F50" s="30" t="s">
        <v>207</v>
      </c>
      <c r="G50" s="113" t="s">
        <v>207</v>
      </c>
      <c r="H50" s="30" t="s">
        <v>505</v>
      </c>
      <c r="I50" s="30" t="s">
        <v>38</v>
      </c>
    </row>
    <row r="51" spans="1:9" ht="15.75" customHeight="1" thickBot="1">
      <c r="A51" s="103"/>
      <c r="B51" s="62"/>
      <c r="C51" s="30" t="s">
        <v>444</v>
      </c>
      <c r="D51" s="30" t="s">
        <v>212</v>
      </c>
      <c r="E51" s="30" t="s">
        <v>445</v>
      </c>
      <c r="F51" s="30" t="s">
        <v>207</v>
      </c>
      <c r="G51" s="113" t="s">
        <v>207</v>
      </c>
      <c r="H51" s="30" t="s">
        <v>445</v>
      </c>
      <c r="I51" s="30" t="s">
        <v>207</v>
      </c>
    </row>
    <row r="52" spans="1:9" ht="15.75" customHeight="1" thickBot="1">
      <c r="A52" s="103"/>
      <c r="B52" s="62"/>
      <c r="C52" s="30" t="s">
        <v>443</v>
      </c>
      <c r="D52" s="30" t="s">
        <v>207</v>
      </c>
      <c r="E52" s="30" t="s">
        <v>503</v>
      </c>
      <c r="F52" s="30" t="s">
        <v>207</v>
      </c>
      <c r="G52" s="113" t="s">
        <v>207</v>
      </c>
      <c r="H52" s="30" t="s">
        <v>503</v>
      </c>
      <c r="I52" s="30" t="s">
        <v>207</v>
      </c>
    </row>
    <row r="53" spans="1:9" ht="15.75" customHeight="1" thickBot="1">
      <c r="A53" s="103" t="s">
        <v>228</v>
      </c>
      <c r="B53" s="62"/>
      <c r="C53" s="30" t="s">
        <v>229</v>
      </c>
      <c r="D53" s="113" t="s">
        <v>485</v>
      </c>
      <c r="E53" s="108">
        <f>E54+E55</f>
        <v>1427.8</v>
      </c>
      <c r="F53" s="30" t="s">
        <v>207</v>
      </c>
      <c r="G53" s="30" t="s">
        <v>207</v>
      </c>
      <c r="H53" s="124">
        <v>2167.08</v>
      </c>
      <c r="I53" s="135">
        <f>D53-E53</f>
        <v>-27.799999999999955</v>
      </c>
    </row>
    <row r="54" spans="1:9" ht="15.75" customHeight="1" thickBot="1">
      <c r="A54" s="103"/>
      <c r="B54" s="62"/>
      <c r="C54" s="30" t="s">
        <v>297</v>
      </c>
      <c r="D54" s="113" t="s">
        <v>207</v>
      </c>
      <c r="E54" s="30" t="s">
        <v>460</v>
      </c>
      <c r="F54" s="30" t="s">
        <v>207</v>
      </c>
      <c r="G54" s="113" t="s">
        <v>207</v>
      </c>
      <c r="H54" s="30" t="s">
        <v>460</v>
      </c>
      <c r="I54" s="30" t="s">
        <v>207</v>
      </c>
    </row>
    <row r="55" spans="1:9" ht="15.75" customHeight="1" thickBot="1">
      <c r="A55" s="103"/>
      <c r="B55" s="62"/>
      <c r="C55" s="30" t="s">
        <v>298</v>
      </c>
      <c r="D55" s="30" t="s">
        <v>207</v>
      </c>
      <c r="E55" s="30" t="s">
        <v>459</v>
      </c>
      <c r="F55" s="30" t="s">
        <v>207</v>
      </c>
      <c r="G55" s="30" t="s">
        <v>207</v>
      </c>
      <c r="H55" s="124" t="str">
        <f>E55</f>
        <v>29,81</v>
      </c>
      <c r="I55" s="31" t="s">
        <v>186</v>
      </c>
    </row>
    <row r="56" spans="1:9" ht="15.75" customHeight="1" thickBot="1">
      <c r="A56" s="103"/>
      <c r="B56" s="62"/>
      <c r="C56" s="30" t="s">
        <v>237</v>
      </c>
      <c r="D56" s="30" t="s">
        <v>207</v>
      </c>
      <c r="E56" s="30" t="s">
        <v>207</v>
      </c>
      <c r="F56" s="30" t="s">
        <v>207</v>
      </c>
      <c r="G56" s="30" t="s">
        <v>207</v>
      </c>
      <c r="H56" s="124" t="str">
        <f>E56</f>
        <v>-</v>
      </c>
      <c r="I56" s="31" t="s">
        <v>186</v>
      </c>
    </row>
    <row r="57" spans="1:9" ht="15.75" customHeight="1" thickBot="1">
      <c r="A57" s="103" t="s">
        <v>124</v>
      </c>
      <c r="B57" s="62"/>
      <c r="C57" s="30" t="s">
        <v>125</v>
      </c>
      <c r="D57" s="113" t="s">
        <v>519</v>
      </c>
      <c r="E57" s="108">
        <f>E58+E59+E60</f>
        <v>47920.48</v>
      </c>
      <c r="F57" s="30" t="s">
        <v>207</v>
      </c>
      <c r="G57" s="30" t="s">
        <v>207</v>
      </c>
      <c r="H57" s="108">
        <f aca="true" t="shared" si="1" ref="H57:H62">E57</f>
        <v>47920.48</v>
      </c>
      <c r="I57" s="135">
        <f>D57-E57</f>
        <v>79.5199999999968</v>
      </c>
    </row>
    <row r="58" spans="1:9" ht="15.75" customHeight="1" thickBot="1">
      <c r="A58" s="103"/>
      <c r="B58" s="62"/>
      <c r="C58" s="30" t="s">
        <v>126</v>
      </c>
      <c r="D58" s="30" t="s">
        <v>207</v>
      </c>
      <c r="E58" s="30" t="s">
        <v>502</v>
      </c>
      <c r="F58" s="30" t="s">
        <v>207</v>
      </c>
      <c r="G58" s="30" t="s">
        <v>207</v>
      </c>
      <c r="H58" s="124" t="str">
        <f t="shared" si="1"/>
        <v>45179,83</v>
      </c>
      <c r="I58" s="31" t="s">
        <v>186</v>
      </c>
    </row>
    <row r="59" spans="1:9" ht="15.75" customHeight="1" thickBot="1">
      <c r="A59" s="103"/>
      <c r="B59" s="62"/>
      <c r="C59" s="30" t="s">
        <v>127</v>
      </c>
      <c r="D59" s="30" t="s">
        <v>207</v>
      </c>
      <c r="E59" s="30" t="s">
        <v>501</v>
      </c>
      <c r="F59" s="30" t="s">
        <v>207</v>
      </c>
      <c r="G59" s="30" t="s">
        <v>207</v>
      </c>
      <c r="H59" s="124" t="str">
        <f t="shared" si="1"/>
        <v>2740,65</v>
      </c>
      <c r="I59" s="31" t="s">
        <v>186</v>
      </c>
    </row>
    <row r="60" spans="1:9" ht="15.75" customHeight="1" thickBot="1">
      <c r="A60" s="103"/>
      <c r="B60" s="62"/>
      <c r="C60" s="30" t="s">
        <v>236</v>
      </c>
      <c r="D60" s="30" t="s">
        <v>207</v>
      </c>
      <c r="E60" s="30" t="s">
        <v>186</v>
      </c>
      <c r="F60" s="30" t="s">
        <v>207</v>
      </c>
      <c r="G60" s="30" t="s">
        <v>207</v>
      </c>
      <c r="H60" s="124" t="str">
        <f>E60</f>
        <v>0</v>
      </c>
      <c r="I60" s="31" t="s">
        <v>186</v>
      </c>
    </row>
    <row r="61" spans="1:9" ht="15.75" customHeight="1" thickBot="1">
      <c r="A61" s="103" t="s">
        <v>128</v>
      </c>
      <c r="B61" s="62"/>
      <c r="C61" s="30" t="s">
        <v>129</v>
      </c>
      <c r="D61" s="113" t="s">
        <v>207</v>
      </c>
      <c r="E61" s="108" t="s">
        <v>207</v>
      </c>
      <c r="F61" s="30" t="s">
        <v>207</v>
      </c>
      <c r="G61" s="30" t="s">
        <v>207</v>
      </c>
      <c r="H61" s="108" t="str">
        <f t="shared" si="1"/>
        <v>-</v>
      </c>
      <c r="I61" s="135">
        <v>0</v>
      </c>
    </row>
    <row r="62" spans="1:9" ht="15.75" customHeight="1" thickBot="1">
      <c r="A62" s="103"/>
      <c r="B62" s="62"/>
      <c r="C62" s="30" t="s">
        <v>130</v>
      </c>
      <c r="D62" s="30" t="s">
        <v>207</v>
      </c>
      <c r="E62" s="30" t="s">
        <v>207</v>
      </c>
      <c r="F62" s="30" t="s">
        <v>207</v>
      </c>
      <c r="G62" s="30" t="s">
        <v>207</v>
      </c>
      <c r="H62" s="124" t="str">
        <f t="shared" si="1"/>
        <v>-</v>
      </c>
      <c r="I62" s="31" t="s">
        <v>186</v>
      </c>
    </row>
    <row r="63" spans="1:9" ht="15.75" customHeight="1" thickBot="1">
      <c r="A63" s="103" t="s">
        <v>131</v>
      </c>
      <c r="B63" s="62"/>
      <c r="C63" s="30" t="s">
        <v>132</v>
      </c>
      <c r="D63" s="113" t="s">
        <v>207</v>
      </c>
      <c r="E63" s="108" t="s">
        <v>207</v>
      </c>
      <c r="F63" s="30" t="s">
        <v>207</v>
      </c>
      <c r="G63" s="30" t="s">
        <v>207</v>
      </c>
      <c r="H63" s="108" t="str">
        <f>E63</f>
        <v>-</v>
      </c>
      <c r="I63" s="135">
        <v>0</v>
      </c>
    </row>
    <row r="64" spans="1:9" ht="15.75" customHeight="1" thickBot="1">
      <c r="A64" s="103"/>
      <c r="B64" s="62"/>
      <c r="C64" s="30" t="s">
        <v>133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124" t="str">
        <f>E64</f>
        <v>-</v>
      </c>
      <c r="I64" s="31" t="s">
        <v>186</v>
      </c>
    </row>
    <row r="65" spans="1:9" ht="15.75" customHeight="1" thickBot="1">
      <c r="A65" s="103"/>
      <c r="B65" s="62"/>
      <c r="C65" s="30" t="s">
        <v>134</v>
      </c>
      <c r="D65" s="30" t="s">
        <v>207</v>
      </c>
      <c r="E65" s="30" t="s">
        <v>207</v>
      </c>
      <c r="F65" s="30" t="s">
        <v>207</v>
      </c>
      <c r="G65" s="30" t="s">
        <v>207</v>
      </c>
      <c r="H65" s="30" t="s">
        <v>207</v>
      </c>
      <c r="I65" s="31" t="s">
        <v>186</v>
      </c>
    </row>
    <row r="66" spans="1:9" ht="15.75" customHeight="1" thickBot="1">
      <c r="A66" s="103" t="s">
        <v>135</v>
      </c>
      <c r="B66" s="62"/>
      <c r="C66" s="30" t="s">
        <v>136</v>
      </c>
      <c r="D66" s="113" t="s">
        <v>535</v>
      </c>
      <c r="E66" s="108">
        <f>E67+E68+E69+E70</f>
        <v>2620252.1100000003</v>
      </c>
      <c r="F66" s="30" t="s">
        <v>207</v>
      </c>
      <c r="G66" s="30" t="s">
        <v>207</v>
      </c>
      <c r="H66" s="108">
        <f aca="true" t="shared" si="2" ref="H66:H75">E66</f>
        <v>2620252.1100000003</v>
      </c>
      <c r="I66" s="135">
        <f>D66-E66</f>
        <v>-9952.110000000335</v>
      </c>
    </row>
    <row r="67" spans="1:9" ht="15.75" customHeight="1" thickBot="1">
      <c r="A67" s="103"/>
      <c r="B67" s="62"/>
      <c r="C67" s="30" t="s">
        <v>137</v>
      </c>
      <c r="D67" s="30" t="s">
        <v>207</v>
      </c>
      <c r="E67" s="30" t="s">
        <v>500</v>
      </c>
      <c r="F67" s="30" t="s">
        <v>207</v>
      </c>
      <c r="G67" s="30" t="s">
        <v>207</v>
      </c>
      <c r="H67" s="124" t="str">
        <f t="shared" si="2"/>
        <v>2606740,58</v>
      </c>
      <c r="I67" s="31" t="s">
        <v>186</v>
      </c>
    </row>
    <row r="68" spans="1:9" ht="15.75" customHeight="1">
      <c r="A68" s="55"/>
      <c r="B68" s="56"/>
      <c r="C68" s="43" t="s">
        <v>138</v>
      </c>
      <c r="D68" s="2" t="s">
        <v>207</v>
      </c>
      <c r="E68" s="2" t="s">
        <v>499</v>
      </c>
      <c r="F68" s="43" t="s">
        <v>207</v>
      </c>
      <c r="G68" s="43" t="s">
        <v>207</v>
      </c>
      <c r="H68" s="115" t="str">
        <f t="shared" si="2"/>
        <v>13178,20</v>
      </c>
      <c r="I68" s="25" t="s">
        <v>186</v>
      </c>
    </row>
    <row r="69" spans="1:9" ht="15.75" customHeight="1" thickBot="1">
      <c r="A69" s="103"/>
      <c r="B69" s="62"/>
      <c r="C69" s="30" t="s">
        <v>177</v>
      </c>
      <c r="D69" s="30" t="s">
        <v>207</v>
      </c>
      <c r="E69" s="30" t="s">
        <v>480</v>
      </c>
      <c r="F69" s="30" t="s">
        <v>207</v>
      </c>
      <c r="G69" s="30" t="s">
        <v>207</v>
      </c>
      <c r="H69" s="30" t="str">
        <f t="shared" si="2"/>
        <v>333,33</v>
      </c>
      <c r="I69" s="31" t="s">
        <v>186</v>
      </c>
    </row>
    <row r="70" spans="1:9" ht="15.75" customHeight="1" thickBot="1">
      <c r="A70" s="103"/>
      <c r="B70" s="62"/>
      <c r="C70" s="30" t="s">
        <v>242</v>
      </c>
      <c r="D70" s="30" t="s">
        <v>207</v>
      </c>
      <c r="E70" s="30" t="s">
        <v>186</v>
      </c>
      <c r="F70" s="30" t="s">
        <v>207</v>
      </c>
      <c r="G70" s="30" t="s">
        <v>207</v>
      </c>
      <c r="H70" s="30" t="str">
        <f>E70</f>
        <v>0</v>
      </c>
      <c r="I70" s="31" t="s">
        <v>186</v>
      </c>
    </row>
    <row r="71" spans="1:9" ht="15.75" customHeight="1" thickBot="1">
      <c r="A71" s="103" t="s">
        <v>139</v>
      </c>
      <c r="B71" s="62"/>
      <c r="C71" s="30" t="s">
        <v>140</v>
      </c>
      <c r="D71" s="113" t="s">
        <v>523</v>
      </c>
      <c r="E71" s="108">
        <f>E72+E73+E74</f>
        <v>144718.73</v>
      </c>
      <c r="F71" s="30" t="s">
        <v>207</v>
      </c>
      <c r="G71" s="30" t="s">
        <v>207</v>
      </c>
      <c r="H71" s="108">
        <f t="shared" si="2"/>
        <v>144718.73</v>
      </c>
      <c r="I71" s="135">
        <f>D71-E71</f>
        <v>-18.730000000010477</v>
      </c>
    </row>
    <row r="72" spans="1:9" ht="15.75" customHeight="1" thickBot="1">
      <c r="A72" s="103"/>
      <c r="B72" s="62"/>
      <c r="C72" s="30" t="s">
        <v>141</v>
      </c>
      <c r="D72" s="30" t="s">
        <v>207</v>
      </c>
      <c r="E72" s="30" t="s">
        <v>498</v>
      </c>
      <c r="F72" s="30" t="s">
        <v>207</v>
      </c>
      <c r="G72" s="30" t="s">
        <v>207</v>
      </c>
      <c r="H72" s="124" t="str">
        <f t="shared" si="2"/>
        <v>140850,82</v>
      </c>
      <c r="I72" s="31" t="s">
        <v>186</v>
      </c>
    </row>
    <row r="73" spans="1:9" ht="15.75" customHeight="1" thickBot="1">
      <c r="A73" s="103"/>
      <c r="B73" s="62"/>
      <c r="C73" s="30" t="s">
        <v>142</v>
      </c>
      <c r="D73" s="30" t="s">
        <v>207</v>
      </c>
      <c r="E73" s="30" t="s">
        <v>449</v>
      </c>
      <c r="F73" s="30" t="s">
        <v>207</v>
      </c>
      <c r="G73" s="30" t="s">
        <v>207</v>
      </c>
      <c r="H73" s="124" t="str">
        <f>E73</f>
        <v>3151,24</v>
      </c>
      <c r="I73" s="31" t="s">
        <v>186</v>
      </c>
    </row>
    <row r="74" spans="1:9" ht="15.75" customHeight="1" thickBot="1">
      <c r="A74" s="103"/>
      <c r="B74" s="62"/>
      <c r="C74" s="30" t="s">
        <v>273</v>
      </c>
      <c r="D74" s="30" t="s">
        <v>207</v>
      </c>
      <c r="E74" s="30" t="s">
        <v>497</v>
      </c>
      <c r="F74" s="30" t="s">
        <v>207</v>
      </c>
      <c r="G74" s="30" t="s">
        <v>207</v>
      </c>
      <c r="H74" s="124" t="str">
        <f t="shared" si="2"/>
        <v>716,67</v>
      </c>
      <c r="I74" s="31" t="s">
        <v>186</v>
      </c>
    </row>
    <row r="75" spans="1:9" ht="15.75" customHeight="1" thickBot="1">
      <c r="A75" s="103"/>
      <c r="B75" s="62"/>
      <c r="C75" s="30" t="s">
        <v>269</v>
      </c>
      <c r="D75" s="30" t="s">
        <v>207</v>
      </c>
      <c r="E75" s="30" t="s">
        <v>186</v>
      </c>
      <c r="F75" s="30" t="s">
        <v>207</v>
      </c>
      <c r="G75" s="30" t="s">
        <v>207</v>
      </c>
      <c r="H75" s="30" t="str">
        <f t="shared" si="2"/>
        <v>0</v>
      </c>
      <c r="I75" s="31" t="s">
        <v>186</v>
      </c>
    </row>
    <row r="76" spans="1:9" ht="15.75" customHeight="1">
      <c r="A76" s="55" t="s">
        <v>143</v>
      </c>
      <c r="B76" s="56"/>
      <c r="C76" s="43" t="s">
        <v>144</v>
      </c>
      <c r="D76" s="112" t="s">
        <v>520</v>
      </c>
      <c r="E76" s="110">
        <v>20530</v>
      </c>
      <c r="F76" s="43" t="s">
        <v>207</v>
      </c>
      <c r="G76" s="43" t="s">
        <v>207</v>
      </c>
      <c r="H76" s="111" t="s">
        <v>494</v>
      </c>
      <c r="I76" s="126">
        <f>D76-E76</f>
        <v>-230</v>
      </c>
    </row>
    <row r="77" spans="1:9" ht="15.75" customHeight="1">
      <c r="A77" s="55"/>
      <c r="B77" s="56"/>
      <c r="C77" s="43" t="s">
        <v>221</v>
      </c>
      <c r="D77" s="2" t="s">
        <v>207</v>
      </c>
      <c r="E77" s="2" t="s">
        <v>533</v>
      </c>
      <c r="F77" s="43" t="s">
        <v>207</v>
      </c>
      <c r="G77" s="43" t="s">
        <v>207</v>
      </c>
      <c r="H77" s="43" t="s">
        <v>494</v>
      </c>
      <c r="I77" s="25" t="s">
        <v>186</v>
      </c>
    </row>
    <row r="78" spans="1:9" ht="15.75" customHeight="1">
      <c r="A78" s="55"/>
      <c r="B78" s="56"/>
      <c r="C78" s="43" t="s">
        <v>180</v>
      </c>
      <c r="D78" s="112" t="s">
        <v>207</v>
      </c>
      <c r="E78" s="112" t="s">
        <v>186</v>
      </c>
      <c r="F78" s="43" t="s">
        <v>207</v>
      </c>
      <c r="G78" s="43" t="s">
        <v>238</v>
      </c>
      <c r="H78" s="43" t="s">
        <v>186</v>
      </c>
      <c r="I78" s="25" t="s">
        <v>186</v>
      </c>
    </row>
    <row r="79" spans="1:9" ht="15.75" customHeight="1" thickBot="1">
      <c r="A79" s="103"/>
      <c r="B79" s="62"/>
      <c r="C79" s="30" t="s">
        <v>181</v>
      </c>
      <c r="D79" s="30" t="s">
        <v>207</v>
      </c>
      <c r="E79" s="113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 thickBot="1">
      <c r="A80" s="103"/>
      <c r="B80" s="62"/>
      <c r="C80" s="30" t="s">
        <v>266</v>
      </c>
      <c r="D80" s="30" t="s">
        <v>207</v>
      </c>
      <c r="E80" s="30" t="s">
        <v>186</v>
      </c>
      <c r="F80" s="30" t="s">
        <v>207</v>
      </c>
      <c r="G80" s="30" t="s">
        <v>207</v>
      </c>
      <c r="H80" s="30" t="str">
        <f>E80</f>
        <v>0</v>
      </c>
      <c r="I80" s="31" t="s">
        <v>186</v>
      </c>
    </row>
    <row r="81" spans="1:9" ht="15.75" customHeight="1">
      <c r="A81" s="98"/>
      <c r="B81" s="61"/>
      <c r="C81" s="64" t="s">
        <v>239</v>
      </c>
      <c r="D81" s="110">
        <f>D82+D85</f>
        <v>185200</v>
      </c>
      <c r="E81" s="110">
        <f>E82+E85</f>
        <v>185211.23</v>
      </c>
      <c r="F81" s="43" t="s">
        <v>207</v>
      </c>
      <c r="G81" s="111" t="s">
        <v>207</v>
      </c>
      <c r="H81" s="116">
        <f>E81</f>
        <v>185211.23</v>
      </c>
      <c r="I81" s="126">
        <f>D81-E81</f>
        <v>-11.230000000010477</v>
      </c>
    </row>
    <row r="82" spans="1:9" ht="15.75" customHeight="1">
      <c r="A82" s="55" t="s">
        <v>145</v>
      </c>
      <c r="B82" s="56"/>
      <c r="C82" s="43" t="s">
        <v>259</v>
      </c>
      <c r="D82" s="112" t="s">
        <v>521</v>
      </c>
      <c r="E82" s="112" t="s">
        <v>496</v>
      </c>
      <c r="F82" s="43" t="s">
        <v>207</v>
      </c>
      <c r="G82" s="43" t="s">
        <v>207</v>
      </c>
      <c r="H82" s="116" t="str">
        <f>E82</f>
        <v>43694,23</v>
      </c>
      <c r="I82" s="126">
        <f>D82-E82</f>
        <v>5.769999999996799</v>
      </c>
    </row>
    <row r="83" spans="1:9" ht="15.75" customHeight="1" hidden="1">
      <c r="A83" s="55"/>
      <c r="B83" s="56"/>
      <c r="C83" s="43" t="s">
        <v>303</v>
      </c>
      <c r="D83" s="2" t="s">
        <v>306</v>
      </c>
      <c r="E83" s="112" t="s">
        <v>207</v>
      </c>
      <c r="F83" s="43" t="s">
        <v>207</v>
      </c>
      <c r="G83" s="111" t="s">
        <v>207</v>
      </c>
      <c r="H83" s="43" t="s">
        <v>306</v>
      </c>
      <c r="I83" s="25" t="s">
        <v>207</v>
      </c>
    </row>
    <row r="84" spans="1:9" ht="15.75" customHeight="1" hidden="1">
      <c r="A84" s="98"/>
      <c r="B84" s="61"/>
      <c r="C84" s="64" t="s">
        <v>296</v>
      </c>
      <c r="D84" s="112" t="s">
        <v>290</v>
      </c>
      <c r="E84" s="112" t="s">
        <v>207</v>
      </c>
      <c r="F84" s="43" t="s">
        <v>207</v>
      </c>
      <c r="G84" s="111" t="s">
        <v>207</v>
      </c>
      <c r="H84" s="43" t="s">
        <v>290</v>
      </c>
      <c r="I84" s="25" t="s">
        <v>207</v>
      </c>
    </row>
    <row r="85" spans="1:9" ht="15.75" customHeight="1">
      <c r="A85" s="98"/>
      <c r="B85" s="61"/>
      <c r="C85" s="64" t="s">
        <v>220</v>
      </c>
      <c r="D85" s="112" t="s">
        <v>522</v>
      </c>
      <c r="E85" s="112" t="s">
        <v>493</v>
      </c>
      <c r="F85" s="43" t="s">
        <v>207</v>
      </c>
      <c r="G85" s="43" t="s">
        <v>207</v>
      </c>
      <c r="H85" s="43" t="s">
        <v>493</v>
      </c>
      <c r="I85" s="126">
        <f>D85-E85</f>
        <v>-17</v>
      </c>
    </row>
    <row r="86" spans="1:9" ht="15.75" customHeight="1">
      <c r="A86" s="55" t="s">
        <v>146</v>
      </c>
      <c r="B86" s="56"/>
      <c r="C86" s="43" t="s">
        <v>147</v>
      </c>
      <c r="D86" s="112" t="s">
        <v>207</v>
      </c>
      <c r="E86" s="110" t="s">
        <v>207</v>
      </c>
      <c r="F86" s="43" t="s">
        <v>207</v>
      </c>
      <c r="G86" s="43" t="s">
        <v>207</v>
      </c>
      <c r="H86" s="111" t="s">
        <v>292</v>
      </c>
      <c r="I86" s="126">
        <v>0</v>
      </c>
    </row>
    <row r="87" spans="1:9" ht="15.75" customHeight="1">
      <c r="A87" s="55"/>
      <c r="B87" s="56"/>
      <c r="C87" s="43" t="s">
        <v>148</v>
      </c>
      <c r="D87" s="112" t="s">
        <v>207</v>
      </c>
      <c r="E87" s="2" t="s">
        <v>207</v>
      </c>
      <c r="F87" s="43" t="s">
        <v>207</v>
      </c>
      <c r="G87" s="43" t="s">
        <v>207</v>
      </c>
      <c r="H87" s="43" t="s">
        <v>292</v>
      </c>
      <c r="I87" s="126">
        <v>0</v>
      </c>
    </row>
    <row r="88" spans="1:9" ht="15.75" customHeight="1">
      <c r="A88" s="55"/>
      <c r="B88" s="56"/>
      <c r="C88" s="43" t="s">
        <v>430</v>
      </c>
      <c r="D88" s="2" t="s">
        <v>207</v>
      </c>
      <c r="E88" s="112" t="s">
        <v>454</v>
      </c>
      <c r="F88" s="43" t="s">
        <v>207</v>
      </c>
      <c r="G88" s="111" t="s">
        <v>207</v>
      </c>
      <c r="H88" s="43" t="s">
        <v>454</v>
      </c>
      <c r="I88" s="25" t="s">
        <v>207</v>
      </c>
    </row>
    <row r="89" spans="1:9" ht="15.75" customHeight="1" hidden="1">
      <c r="A89" s="55"/>
      <c r="B89" s="56"/>
      <c r="C89" s="43" t="s">
        <v>267</v>
      </c>
      <c r="D89" s="112" t="s">
        <v>395</v>
      </c>
      <c r="E89" s="112" t="s">
        <v>394</v>
      </c>
      <c r="F89" s="43" t="s">
        <v>207</v>
      </c>
      <c r="G89" s="43" t="s">
        <v>207</v>
      </c>
      <c r="H89" s="111" t="s">
        <v>394</v>
      </c>
      <c r="I89" s="126">
        <v>8.78</v>
      </c>
    </row>
    <row r="90" spans="1:9" ht="15.75" customHeight="1">
      <c r="A90" s="55"/>
      <c r="B90" s="56"/>
      <c r="C90" s="43" t="s">
        <v>289</v>
      </c>
      <c r="D90" s="112"/>
      <c r="E90" s="112"/>
      <c r="F90" s="43" t="s">
        <v>207</v>
      </c>
      <c r="G90" s="43" t="s">
        <v>207</v>
      </c>
      <c r="H90" s="111"/>
      <c r="I90" s="126">
        <f>D90-E90</f>
        <v>0</v>
      </c>
    </row>
    <row r="91" spans="1:9" ht="15.75" customHeight="1">
      <c r="A91" s="55"/>
      <c r="B91" s="56"/>
      <c r="C91" s="43" t="s">
        <v>267</v>
      </c>
      <c r="D91" s="112" t="s">
        <v>536</v>
      </c>
      <c r="E91" s="112" t="s">
        <v>495</v>
      </c>
      <c r="F91" s="43" t="s">
        <v>207</v>
      </c>
      <c r="G91" s="43" t="s">
        <v>207</v>
      </c>
      <c r="H91" s="111" t="s">
        <v>495</v>
      </c>
      <c r="I91" s="126" t="e">
        <f>D91-E91</f>
        <v>#VALUE!</v>
      </c>
    </row>
    <row r="92" spans="1:9" ht="15.75" customHeight="1">
      <c r="A92" s="55"/>
      <c r="B92" s="56"/>
      <c r="C92" s="43" t="s">
        <v>442</v>
      </c>
      <c r="D92" s="112" t="s">
        <v>486</v>
      </c>
      <c r="E92" s="112" t="s">
        <v>183</v>
      </c>
      <c r="F92" s="43" t="s">
        <v>207</v>
      </c>
      <c r="G92" s="111" t="s">
        <v>207</v>
      </c>
      <c r="H92" s="43" t="s">
        <v>486</v>
      </c>
      <c r="I92" s="126">
        <f>D92-E92</f>
        <v>1700</v>
      </c>
    </row>
    <row r="93" spans="1:9" ht="15.75" customHeight="1">
      <c r="A93" s="55"/>
      <c r="B93" s="56"/>
      <c r="C93" s="43" t="s">
        <v>172</v>
      </c>
      <c r="D93" s="2"/>
      <c r="E93" s="112" t="s">
        <v>186</v>
      </c>
      <c r="F93" s="43" t="s">
        <v>207</v>
      </c>
      <c r="G93" s="43" t="s">
        <v>207</v>
      </c>
      <c r="H93" s="43" t="s">
        <v>79</v>
      </c>
      <c r="I93" s="126">
        <f>D93-E93</f>
        <v>0</v>
      </c>
    </row>
    <row r="94" spans="1:9" ht="15.75" customHeight="1">
      <c r="A94" s="98"/>
      <c r="B94" s="61"/>
      <c r="C94" s="64" t="s">
        <v>450</v>
      </c>
      <c r="D94" s="112" t="s">
        <v>207</v>
      </c>
      <c r="E94" s="112" t="s">
        <v>207</v>
      </c>
      <c r="F94" s="43" t="s">
        <v>207</v>
      </c>
      <c r="G94" s="111" t="s">
        <v>451</v>
      </c>
      <c r="H94" s="43" t="s">
        <v>207</v>
      </c>
      <c r="I94" s="25" t="s">
        <v>207</v>
      </c>
    </row>
    <row r="95" spans="1:9" ht="15.75" customHeight="1">
      <c r="A95" s="55"/>
      <c r="B95" s="56"/>
      <c r="C95" s="43"/>
      <c r="D95" s="2" t="s">
        <v>207</v>
      </c>
      <c r="E95" s="2" t="s">
        <v>207</v>
      </c>
      <c r="F95" s="43" t="s">
        <v>207</v>
      </c>
      <c r="G95" s="111" t="s">
        <v>207</v>
      </c>
      <c r="H95" s="43" t="s">
        <v>207</v>
      </c>
      <c r="I95" s="25" t="s">
        <v>207</v>
      </c>
    </row>
    <row r="96" spans="1:9" ht="15.75" customHeight="1" thickBot="1">
      <c r="A96" s="103"/>
      <c r="B96" s="62"/>
      <c r="C96" s="30"/>
      <c r="D96" s="30" t="s">
        <v>207</v>
      </c>
      <c r="E96" s="30" t="s">
        <v>207</v>
      </c>
      <c r="F96" s="30" t="s">
        <v>207</v>
      </c>
      <c r="G96" s="113" t="s">
        <v>207</v>
      </c>
      <c r="H96" s="30" t="s">
        <v>207</v>
      </c>
      <c r="I96" s="30" t="s">
        <v>207</v>
      </c>
    </row>
    <row r="97" spans="1:9" ht="15.75" customHeight="1">
      <c r="A97" s="55"/>
      <c r="B97" s="56"/>
      <c r="C97" s="43"/>
      <c r="D97" s="43" t="s">
        <v>207</v>
      </c>
      <c r="E97" s="43" t="s">
        <v>207</v>
      </c>
      <c r="F97" s="43" t="s">
        <v>207</v>
      </c>
      <c r="G97" s="111" t="s">
        <v>207</v>
      </c>
      <c r="H97" s="43" t="s">
        <v>207</v>
      </c>
      <c r="I97" s="43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 thickBot="1">
      <c r="A99" s="103"/>
      <c r="B99" s="62"/>
      <c r="C99" s="30"/>
      <c r="D99" s="30" t="s">
        <v>207</v>
      </c>
      <c r="E99" s="30" t="s">
        <v>207</v>
      </c>
      <c r="F99" s="30" t="s">
        <v>207</v>
      </c>
      <c r="G99" s="30" t="s">
        <v>207</v>
      </c>
      <c r="H99" s="30" t="s">
        <v>207</v>
      </c>
      <c r="I99" s="30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55"/>
      <c r="B102" s="56"/>
      <c r="C102" s="43"/>
      <c r="D102" s="43" t="s">
        <v>207</v>
      </c>
      <c r="E102" s="43" t="s">
        <v>207</v>
      </c>
      <c r="F102" s="43" t="s">
        <v>207</v>
      </c>
      <c r="G102" s="43" t="s">
        <v>207</v>
      </c>
      <c r="H102" s="43" t="s">
        <v>207</v>
      </c>
      <c r="I102" s="43" t="s">
        <v>207</v>
      </c>
    </row>
    <row r="103" spans="1:9" ht="15.75" customHeight="1">
      <c r="A103" s="34"/>
      <c r="B103" s="57"/>
      <c r="C103" s="29"/>
      <c r="D103" s="29"/>
      <c r="E103" s="29"/>
      <c r="F103" s="29"/>
      <c r="G103" s="29"/>
      <c r="H103" s="29"/>
      <c r="I103" s="29"/>
    </row>
    <row r="104" spans="1:9" ht="10.5" customHeight="1">
      <c r="A104" s="26"/>
      <c r="B104" s="58"/>
      <c r="C104" s="4"/>
      <c r="D104" s="27"/>
      <c r="E104" s="27"/>
      <c r="F104" s="27"/>
      <c r="G104" s="27"/>
      <c r="H104" s="73"/>
      <c r="I104" s="27"/>
    </row>
    <row r="105" spans="2:9" ht="15">
      <c r="B105" s="48" t="s">
        <v>88</v>
      </c>
      <c r="C105" s="14"/>
      <c r="D105" s="13"/>
      <c r="E105" s="13"/>
      <c r="F105" s="13"/>
      <c r="G105" s="13"/>
      <c r="I105" s="73" t="s">
        <v>58</v>
      </c>
    </row>
    <row r="106" spans="1:9" ht="5.25" customHeight="1">
      <c r="A106" s="47"/>
      <c r="B106" s="59"/>
      <c r="C106" s="16"/>
      <c r="D106" s="17"/>
      <c r="E106" s="17"/>
      <c r="F106" s="17"/>
      <c r="G106" s="17"/>
      <c r="H106" s="17"/>
      <c r="I106" s="18"/>
    </row>
    <row r="107" spans="1:9" ht="12.75">
      <c r="A107" s="8"/>
      <c r="B107" s="9"/>
      <c r="C107" s="9" t="s">
        <v>20</v>
      </c>
      <c r="D107" s="7"/>
      <c r="E107" s="35"/>
      <c r="F107" s="44" t="s">
        <v>9</v>
      </c>
      <c r="G107" s="36"/>
      <c r="H107" s="45"/>
      <c r="I107" s="19"/>
    </row>
    <row r="108" spans="1:9" ht="10.5" customHeight="1">
      <c r="A108" s="51"/>
      <c r="B108" s="9" t="s">
        <v>23</v>
      </c>
      <c r="C108" s="33" t="s">
        <v>21</v>
      </c>
      <c r="D108" s="7" t="s">
        <v>81</v>
      </c>
      <c r="E108" s="40" t="s">
        <v>107</v>
      </c>
      <c r="F108" s="46" t="s">
        <v>10</v>
      </c>
      <c r="G108" s="40" t="s">
        <v>13</v>
      </c>
      <c r="H108" s="39"/>
      <c r="I108" s="19" t="s">
        <v>4</v>
      </c>
    </row>
    <row r="109" spans="1:9" ht="10.5" customHeight="1">
      <c r="A109" s="9" t="s">
        <v>7</v>
      </c>
      <c r="B109" s="9" t="s">
        <v>24</v>
      </c>
      <c r="C109" s="33" t="s">
        <v>100</v>
      </c>
      <c r="D109" s="7" t="s">
        <v>82</v>
      </c>
      <c r="E109" s="41" t="s">
        <v>108</v>
      </c>
      <c r="F109" s="7" t="s">
        <v>11</v>
      </c>
      <c r="G109" s="7" t="s">
        <v>14</v>
      </c>
      <c r="H109" s="7" t="s">
        <v>15</v>
      </c>
      <c r="I109" s="19" t="s">
        <v>5</v>
      </c>
    </row>
    <row r="110" spans="1:9" ht="9.75" customHeight="1">
      <c r="A110" s="8"/>
      <c r="B110" s="9" t="s">
        <v>25</v>
      </c>
      <c r="C110" s="33" t="s">
        <v>101</v>
      </c>
      <c r="D110" s="7" t="s">
        <v>5</v>
      </c>
      <c r="E110" s="41" t="s">
        <v>109</v>
      </c>
      <c r="F110" s="7" t="s">
        <v>12</v>
      </c>
      <c r="G110" s="7"/>
      <c r="H110" s="7"/>
      <c r="I110" s="19"/>
    </row>
    <row r="111" spans="1:9" ht="10.5" customHeight="1">
      <c r="A111" s="8"/>
      <c r="B111" s="9"/>
      <c r="C111" s="33"/>
      <c r="D111" s="7"/>
      <c r="E111" s="41"/>
      <c r="F111" s="7"/>
      <c r="G111" s="7"/>
      <c r="H111" s="7"/>
      <c r="I111" s="19"/>
    </row>
    <row r="112" spans="1:9" ht="9.75" customHeight="1" thickBot="1">
      <c r="A112" s="5">
        <v>1</v>
      </c>
      <c r="B112" s="12">
        <v>2</v>
      </c>
      <c r="C112" s="12">
        <v>3</v>
      </c>
      <c r="D112" s="6" t="s">
        <v>2</v>
      </c>
      <c r="E112" s="42" t="s">
        <v>3</v>
      </c>
      <c r="F112" s="6" t="s">
        <v>16</v>
      </c>
      <c r="G112" s="6" t="s">
        <v>17</v>
      </c>
      <c r="H112" s="6" t="s">
        <v>18</v>
      </c>
      <c r="I112" s="20" t="s">
        <v>19</v>
      </c>
    </row>
    <row r="113" spans="1:9" ht="34.5" customHeight="1">
      <c r="A113" s="10" t="s">
        <v>89</v>
      </c>
      <c r="B113" s="60" t="s">
        <v>37</v>
      </c>
      <c r="C113" s="63" t="s">
        <v>54</v>
      </c>
      <c r="D113" s="2" t="s">
        <v>539</v>
      </c>
      <c r="E113" s="146">
        <v>-303420.35</v>
      </c>
      <c r="F113" s="43"/>
      <c r="G113" s="43" t="s">
        <v>452</v>
      </c>
      <c r="H113" s="132">
        <v>-2020044.99</v>
      </c>
      <c r="I113" s="24" t="s">
        <v>207</v>
      </c>
    </row>
    <row r="114" spans="1:9" ht="12.75" customHeight="1">
      <c r="A114" s="65" t="s">
        <v>40</v>
      </c>
      <c r="B114" s="66"/>
      <c r="C114" s="78"/>
      <c r="D114" s="67"/>
      <c r="E114" s="67"/>
      <c r="F114" s="68"/>
      <c r="G114" s="68"/>
      <c r="H114" s="68"/>
      <c r="I114" s="69"/>
    </row>
    <row r="115" spans="1:9" ht="24.75" customHeight="1">
      <c r="A115" s="10" t="s">
        <v>90</v>
      </c>
      <c r="B115" s="71" t="s">
        <v>41</v>
      </c>
      <c r="C115" s="2" t="s">
        <v>54</v>
      </c>
      <c r="D115" s="2" t="s">
        <v>207</v>
      </c>
      <c r="E115" s="2" t="s">
        <v>207</v>
      </c>
      <c r="F115" s="2" t="s">
        <v>207</v>
      </c>
      <c r="G115" s="2" t="s">
        <v>207</v>
      </c>
      <c r="H115" s="2" t="s">
        <v>207</v>
      </c>
      <c r="I115" s="2" t="s">
        <v>207</v>
      </c>
    </row>
    <row r="116" spans="1:9" ht="11.25" customHeight="1">
      <c r="A116" s="65" t="s">
        <v>39</v>
      </c>
      <c r="B116" s="66"/>
      <c r="C116" s="67" t="s">
        <v>207</v>
      </c>
      <c r="D116" s="67" t="s">
        <v>207</v>
      </c>
      <c r="E116" s="67" t="s">
        <v>207</v>
      </c>
      <c r="F116" s="67" t="s">
        <v>207</v>
      </c>
      <c r="G116" s="67" t="s">
        <v>207</v>
      </c>
      <c r="H116" s="67" t="s">
        <v>207</v>
      </c>
      <c r="I116" s="67" t="s">
        <v>207</v>
      </c>
    </row>
    <row r="117" spans="1:9" ht="10.5" customHeight="1">
      <c r="A117" s="10" t="s">
        <v>175</v>
      </c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4.25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8" customHeight="1">
      <c r="A119" s="10"/>
      <c r="B119" s="70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15" customHeight="1">
      <c r="A120" s="10"/>
      <c r="B120" s="56"/>
      <c r="C120" s="2" t="s">
        <v>207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21" customHeight="1">
      <c r="A121" s="10" t="s">
        <v>91</v>
      </c>
      <c r="B121" s="61" t="s">
        <v>42</v>
      </c>
      <c r="C121" s="2" t="s">
        <v>54</v>
      </c>
      <c r="D121" s="2" t="s">
        <v>207</v>
      </c>
      <c r="E121" s="2" t="s">
        <v>207</v>
      </c>
      <c r="F121" s="2" t="s">
        <v>207</v>
      </c>
      <c r="G121" s="2" t="s">
        <v>207</v>
      </c>
      <c r="H121" s="2" t="s">
        <v>207</v>
      </c>
      <c r="I121" s="2" t="s">
        <v>207</v>
      </c>
    </row>
    <row r="122" spans="1:9" ht="18.75" customHeight="1">
      <c r="A122" s="65" t="s">
        <v>39</v>
      </c>
      <c r="B122" s="66"/>
      <c r="C122" s="67" t="s">
        <v>207</v>
      </c>
      <c r="D122" s="67" t="s">
        <v>207</v>
      </c>
      <c r="E122" s="67" t="s">
        <v>207</v>
      </c>
      <c r="F122" s="67" t="s">
        <v>207</v>
      </c>
      <c r="G122" s="67" t="s">
        <v>207</v>
      </c>
      <c r="H122" s="67" t="s">
        <v>207</v>
      </c>
      <c r="I122" s="67" t="s">
        <v>207</v>
      </c>
    </row>
    <row r="123" spans="1:9" ht="12.75" customHeight="1">
      <c r="A123" s="10"/>
      <c r="B123" s="71"/>
      <c r="C123" s="2"/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" customHeight="1">
      <c r="A124" s="10"/>
      <c r="B124" s="71"/>
      <c r="C124" s="2" t="s">
        <v>207</v>
      </c>
      <c r="D124" s="2" t="s">
        <v>207</v>
      </c>
      <c r="E124" s="2" t="s">
        <v>207</v>
      </c>
      <c r="F124" s="2" t="s">
        <v>207</v>
      </c>
      <c r="G124" s="2" t="s">
        <v>207</v>
      </c>
      <c r="H124" s="2" t="s">
        <v>207</v>
      </c>
      <c r="I124" s="2" t="s">
        <v>207</v>
      </c>
    </row>
    <row r="125" spans="1:9" ht="18.75" customHeight="1">
      <c r="A125" s="10" t="s">
        <v>53</v>
      </c>
      <c r="B125" s="61" t="s">
        <v>38</v>
      </c>
      <c r="C125" s="2" t="s">
        <v>207</v>
      </c>
      <c r="D125" s="2" t="s">
        <v>539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75"/>
    </row>
    <row r="126" spans="1:9" ht="20.25" customHeight="1">
      <c r="A126" s="10" t="s">
        <v>56</v>
      </c>
      <c r="B126" s="61" t="s">
        <v>44</v>
      </c>
      <c r="C126" s="2" t="s">
        <v>169</v>
      </c>
      <c r="D126" s="2" t="s">
        <v>537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1.75" customHeight="1">
      <c r="A127" s="10" t="s">
        <v>57</v>
      </c>
      <c r="B127" s="61" t="s">
        <v>45</v>
      </c>
      <c r="C127" s="2" t="s">
        <v>170</v>
      </c>
      <c r="D127" s="2" t="s">
        <v>538</v>
      </c>
      <c r="E127" s="2" t="s">
        <v>54</v>
      </c>
      <c r="F127" s="43" t="s">
        <v>207</v>
      </c>
      <c r="G127" s="43" t="s">
        <v>207</v>
      </c>
      <c r="H127" s="43" t="s">
        <v>207</v>
      </c>
      <c r="I127" s="25" t="s">
        <v>54</v>
      </c>
    </row>
    <row r="128" spans="1:9" ht="28.5" customHeight="1">
      <c r="A128" s="10" t="s">
        <v>63</v>
      </c>
      <c r="B128" s="66" t="s">
        <v>46</v>
      </c>
      <c r="C128" s="2" t="s">
        <v>54</v>
      </c>
      <c r="D128" s="67" t="s">
        <v>54</v>
      </c>
      <c r="E128" s="146">
        <v>-303420.35</v>
      </c>
      <c r="F128" s="68" t="s">
        <v>207</v>
      </c>
      <c r="G128" s="67" t="s">
        <v>452</v>
      </c>
      <c r="H128" s="132">
        <v>-2020044.99</v>
      </c>
      <c r="I128" s="69" t="s">
        <v>54</v>
      </c>
    </row>
    <row r="129" spans="1:9" ht="36" customHeight="1">
      <c r="A129" s="10" t="s">
        <v>96</v>
      </c>
      <c r="B129" s="61" t="s">
        <v>47</v>
      </c>
      <c r="C129" s="74" t="s">
        <v>54</v>
      </c>
      <c r="D129" s="74" t="s">
        <v>54</v>
      </c>
      <c r="E129" s="146">
        <v>-303420.35</v>
      </c>
      <c r="F129" s="74" t="s">
        <v>207</v>
      </c>
      <c r="G129" s="74" t="s">
        <v>54</v>
      </c>
      <c r="H129" s="131">
        <f>E129</f>
        <v>-303420.35</v>
      </c>
      <c r="I129" s="75" t="s">
        <v>54</v>
      </c>
    </row>
    <row r="130" spans="1:9" ht="14.25" customHeight="1">
      <c r="A130" s="65" t="s">
        <v>39</v>
      </c>
      <c r="B130" s="66"/>
      <c r="C130" s="67"/>
      <c r="D130" s="67"/>
      <c r="E130" s="67"/>
      <c r="F130" s="68"/>
      <c r="G130" s="68"/>
      <c r="H130" s="68"/>
      <c r="I130" s="69"/>
    </row>
    <row r="131" spans="1:9" ht="23.25" customHeight="1">
      <c r="A131" s="10" t="s">
        <v>61</v>
      </c>
      <c r="B131" s="71" t="s">
        <v>48</v>
      </c>
      <c r="C131" s="43" t="s">
        <v>54</v>
      </c>
      <c r="D131" s="2" t="s">
        <v>54</v>
      </c>
      <c r="E131" s="2" t="s">
        <v>540</v>
      </c>
      <c r="F131" s="43" t="s">
        <v>54</v>
      </c>
      <c r="G131" s="2" t="s">
        <v>54</v>
      </c>
      <c r="H131" s="115" t="str">
        <f>E131</f>
        <v>-7879734.13</v>
      </c>
      <c r="I131" s="25" t="s">
        <v>54</v>
      </c>
    </row>
    <row r="132" spans="1:9" ht="31.5" customHeight="1" thickBot="1">
      <c r="A132" s="103" t="s">
        <v>62</v>
      </c>
      <c r="B132" s="72" t="s">
        <v>49</v>
      </c>
      <c r="C132" s="30" t="s">
        <v>54</v>
      </c>
      <c r="D132" s="52" t="s">
        <v>54</v>
      </c>
      <c r="E132" s="52" t="s">
        <v>541</v>
      </c>
      <c r="F132" s="30" t="s">
        <v>207</v>
      </c>
      <c r="G132" s="52" t="s">
        <v>54</v>
      </c>
      <c r="H132" s="124" t="str">
        <f>E132</f>
        <v>7576313.78</v>
      </c>
      <c r="I132" s="53" t="s">
        <v>54</v>
      </c>
    </row>
    <row r="133" spans="1:9" ht="20.25" customHeight="1">
      <c r="A133" s="65"/>
      <c r="B133" s="83"/>
      <c r="C133" s="29"/>
      <c r="D133" s="29"/>
      <c r="E133" s="29"/>
      <c r="F133" s="29"/>
      <c r="G133" s="29"/>
      <c r="H133" s="73" t="s">
        <v>60</v>
      </c>
      <c r="I133" s="29"/>
    </row>
    <row r="134" spans="1:9" ht="6.75" customHeight="1">
      <c r="A134" s="80"/>
      <c r="B134" s="81"/>
      <c r="C134" s="32"/>
      <c r="D134" s="32"/>
      <c r="E134" s="32"/>
      <c r="F134" s="32"/>
      <c r="G134" s="32"/>
      <c r="H134" s="73"/>
      <c r="I134" s="32"/>
    </row>
    <row r="135" spans="1:9" ht="16.5" customHeight="1">
      <c r="A135" s="8"/>
      <c r="B135" s="33"/>
      <c r="C135" s="9" t="s">
        <v>20</v>
      </c>
      <c r="D135" s="7"/>
      <c r="E135" s="37"/>
      <c r="F135" s="79" t="s">
        <v>9</v>
      </c>
      <c r="G135" s="38"/>
      <c r="H135" s="45"/>
      <c r="I135" s="19"/>
    </row>
    <row r="136" spans="1:9" ht="10.5" customHeight="1">
      <c r="A136" s="51"/>
      <c r="B136" s="9" t="s">
        <v>23</v>
      </c>
      <c r="C136" s="33" t="s">
        <v>21</v>
      </c>
      <c r="D136" s="7" t="s">
        <v>81</v>
      </c>
      <c r="E136" s="40" t="s">
        <v>107</v>
      </c>
      <c r="F136" s="46" t="s">
        <v>10</v>
      </c>
      <c r="G136" s="40" t="s">
        <v>13</v>
      </c>
      <c r="H136" s="39"/>
      <c r="I136" s="19" t="s">
        <v>4</v>
      </c>
    </row>
    <row r="137" spans="1:9" ht="10.5" customHeight="1">
      <c r="A137" s="9" t="s">
        <v>7</v>
      </c>
      <c r="B137" s="9" t="s">
        <v>24</v>
      </c>
      <c r="C137" s="33" t="s">
        <v>102</v>
      </c>
      <c r="D137" s="7" t="s">
        <v>82</v>
      </c>
      <c r="E137" s="41" t="s">
        <v>108</v>
      </c>
      <c r="F137" s="7" t="s">
        <v>11</v>
      </c>
      <c r="G137" s="7" t="s">
        <v>14</v>
      </c>
      <c r="H137" s="7" t="s">
        <v>15</v>
      </c>
      <c r="I137" s="19" t="s">
        <v>5</v>
      </c>
    </row>
    <row r="138" spans="1:9" ht="10.5" customHeight="1">
      <c r="A138" s="8"/>
      <c r="B138" s="9" t="s">
        <v>25</v>
      </c>
      <c r="C138" s="9" t="s">
        <v>101</v>
      </c>
      <c r="D138" s="7" t="s">
        <v>5</v>
      </c>
      <c r="E138" s="41" t="s">
        <v>109</v>
      </c>
      <c r="F138" s="7" t="s">
        <v>12</v>
      </c>
      <c r="G138" s="7"/>
      <c r="H138" s="7"/>
      <c r="I138" s="19"/>
    </row>
    <row r="139" spans="1:9" ht="10.5" customHeight="1">
      <c r="A139" s="8"/>
      <c r="B139" s="9"/>
      <c r="C139" s="9"/>
      <c r="D139" s="7"/>
      <c r="E139" s="41"/>
      <c r="F139" s="7"/>
      <c r="G139" s="7"/>
      <c r="H139" s="7"/>
      <c r="I139" s="19"/>
    </row>
    <row r="140" spans="1:9" ht="15" customHeight="1" thickBot="1">
      <c r="A140" s="5">
        <v>1</v>
      </c>
      <c r="B140" s="12">
        <v>2</v>
      </c>
      <c r="C140" s="12">
        <v>3</v>
      </c>
      <c r="D140" s="6" t="s">
        <v>2</v>
      </c>
      <c r="E140" s="42" t="s">
        <v>3</v>
      </c>
      <c r="F140" s="6" t="s">
        <v>16</v>
      </c>
      <c r="G140" s="6" t="s">
        <v>17</v>
      </c>
      <c r="H140" s="6" t="s">
        <v>18</v>
      </c>
      <c r="I140" s="20" t="s">
        <v>19</v>
      </c>
    </row>
    <row r="141" spans="1:9" ht="35.25" customHeight="1">
      <c r="A141" s="10" t="s">
        <v>64</v>
      </c>
      <c r="B141" s="66" t="s">
        <v>50</v>
      </c>
      <c r="C141" s="74" t="s">
        <v>54</v>
      </c>
      <c r="D141" s="2" t="s">
        <v>54</v>
      </c>
      <c r="E141" s="2" t="s">
        <v>54</v>
      </c>
      <c r="F141" s="74" t="s">
        <v>207</v>
      </c>
      <c r="G141" s="74" t="s">
        <v>207</v>
      </c>
      <c r="H141" s="74" t="s">
        <v>207</v>
      </c>
      <c r="I141" s="75" t="s">
        <v>54</v>
      </c>
    </row>
    <row r="142" spans="1:9" ht="15" customHeight="1">
      <c r="A142" s="65" t="s">
        <v>40</v>
      </c>
      <c r="B142" s="66"/>
      <c r="C142" s="76"/>
      <c r="D142" s="67"/>
      <c r="E142" s="67"/>
      <c r="F142" s="46" t="s">
        <v>207</v>
      </c>
      <c r="G142" s="46" t="s">
        <v>207</v>
      </c>
      <c r="H142" s="46" t="s">
        <v>207</v>
      </c>
      <c r="I142" s="77"/>
    </row>
    <row r="143" spans="1:9" ht="22.5">
      <c r="A143" s="10" t="s">
        <v>83</v>
      </c>
      <c r="B143" s="71" t="s">
        <v>51</v>
      </c>
      <c r="C143" s="67" t="s">
        <v>54</v>
      </c>
      <c r="D143" s="68" t="s">
        <v>54</v>
      </c>
      <c r="E143" s="68" t="s">
        <v>54</v>
      </c>
      <c r="F143" s="68" t="s">
        <v>207</v>
      </c>
      <c r="G143" s="68" t="s">
        <v>207</v>
      </c>
      <c r="H143" s="68" t="s">
        <v>207</v>
      </c>
      <c r="I143" s="69" t="s">
        <v>54</v>
      </c>
    </row>
    <row r="144" spans="1:9" ht="36" customHeight="1" thickBot="1">
      <c r="A144" s="103" t="s">
        <v>84</v>
      </c>
      <c r="B144" s="72" t="s">
        <v>52</v>
      </c>
      <c r="C144" s="52" t="s">
        <v>54</v>
      </c>
      <c r="D144" s="30" t="s">
        <v>54</v>
      </c>
      <c r="E144" s="30" t="s">
        <v>54</v>
      </c>
      <c r="F144" s="30" t="s">
        <v>207</v>
      </c>
      <c r="G144" s="30" t="s">
        <v>207</v>
      </c>
      <c r="H144" s="30" t="s">
        <v>207</v>
      </c>
      <c r="I144" s="53" t="s">
        <v>54</v>
      </c>
    </row>
    <row r="145" spans="1:9" ht="12.75">
      <c r="A145" s="65"/>
      <c r="B145" s="83"/>
      <c r="C145" s="29"/>
      <c r="D145" s="29"/>
      <c r="E145" s="29"/>
      <c r="F145" s="29"/>
      <c r="G145" s="29"/>
      <c r="H145" s="29"/>
      <c r="I145" s="29"/>
    </row>
    <row r="146" spans="1:9" ht="7.5" customHeight="1">
      <c r="A146" s="49"/>
      <c r="B146" s="49"/>
      <c r="C146" s="29"/>
      <c r="D146" s="29"/>
      <c r="E146" s="29"/>
      <c r="F146" s="29"/>
      <c r="G146" s="29"/>
      <c r="H146" s="29"/>
      <c r="I146" s="29"/>
    </row>
    <row r="147" spans="1:9" ht="30" customHeight="1">
      <c r="A147" s="50" t="s">
        <v>29</v>
      </c>
      <c r="B147" s="50"/>
      <c r="C147" s="29" t="s">
        <v>150</v>
      </c>
      <c r="D147" s="58"/>
      <c r="E147" s="58" t="s">
        <v>31</v>
      </c>
      <c r="F147" s="29"/>
      <c r="G147" s="29"/>
      <c r="H147" s="29"/>
      <c r="I147" s="29"/>
    </row>
    <row r="148" spans="1:9" ht="9.75" customHeight="1">
      <c r="A148" s="14" t="s">
        <v>33</v>
      </c>
      <c r="B148" s="14"/>
      <c r="C148" s="13"/>
      <c r="D148" s="11"/>
      <c r="E148" s="11" t="s">
        <v>97</v>
      </c>
      <c r="F148" s="11"/>
      <c r="G148" s="11"/>
      <c r="H148" s="11" t="s">
        <v>152</v>
      </c>
      <c r="I148" s="11"/>
    </row>
    <row r="149" spans="4:9" ht="9.75" customHeight="1">
      <c r="D149" s="11"/>
      <c r="E149" s="11"/>
      <c r="F149" s="26" t="s">
        <v>34</v>
      </c>
      <c r="H149" s="11"/>
      <c r="I149" s="11"/>
    </row>
    <row r="150" spans="1:9" ht="24.75" customHeight="1">
      <c r="A150" s="14" t="s">
        <v>30</v>
      </c>
      <c r="B150" s="14" t="s">
        <v>151</v>
      </c>
      <c r="C150" s="13"/>
      <c r="D150" s="11"/>
      <c r="E150" s="11"/>
      <c r="F150" s="11"/>
      <c r="G150" s="11"/>
      <c r="H150" s="11"/>
      <c r="I150" s="11"/>
    </row>
    <row r="151" spans="1:9" ht="9.75" customHeight="1">
      <c r="A151" s="14" t="s">
        <v>35</v>
      </c>
      <c r="B151" s="14"/>
      <c r="C151" s="13"/>
      <c r="D151" s="11"/>
      <c r="E151" s="11"/>
      <c r="F151" s="11"/>
      <c r="G151" s="11"/>
      <c r="H151" s="11"/>
      <c r="I151" s="11"/>
    </row>
    <row r="152" spans="1:9" ht="11.25" customHeight="1">
      <c r="A152" s="14"/>
      <c r="B152" s="14"/>
      <c r="C152" s="26"/>
      <c r="D152" s="11"/>
      <c r="E152" s="84"/>
      <c r="F152" s="11"/>
      <c r="G152" s="11"/>
      <c r="H152" s="11"/>
      <c r="I152" s="85"/>
    </row>
    <row r="153" spans="1:9" ht="23.25" customHeight="1">
      <c r="A153" s="14" t="s">
        <v>491</v>
      </c>
      <c r="D153" s="11"/>
      <c r="E153" s="11"/>
      <c r="F153" s="11"/>
      <c r="G153" s="11"/>
      <c r="H153" s="11"/>
      <c r="I153" s="85"/>
    </row>
    <row r="154" spans="4:9" ht="9.75" customHeight="1">
      <c r="D154" s="11"/>
      <c r="E154" s="11"/>
      <c r="F154" s="11"/>
      <c r="G154" s="11"/>
      <c r="H154" s="11"/>
      <c r="I154" s="85"/>
    </row>
    <row r="155" spans="1:9" ht="12.75" customHeight="1">
      <c r="A155" s="26"/>
      <c r="B155" s="26"/>
      <c r="C155" s="4"/>
      <c r="D155" s="27"/>
      <c r="E155" s="27"/>
      <c r="F155" s="27"/>
      <c r="G155" s="27"/>
      <c r="H155" s="27"/>
      <c r="I155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2015-01-14T22:01:19Z</cp:lastPrinted>
  <dcterms:created xsi:type="dcterms:W3CDTF">1999-06-18T11:49:53Z</dcterms:created>
  <dcterms:modified xsi:type="dcterms:W3CDTF">2015-01-20T23:10:52Z</dcterms:modified>
  <cp:category/>
  <cp:version/>
  <cp:contentType/>
  <cp:contentStatus/>
</cp:coreProperties>
</file>