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Месячные отчеты\Отчет Ф-127\127 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Доходы!$J$62</definedName>
    <definedName name="LAST_CELL" localSheetId="2">Источники!$I$32</definedName>
    <definedName name="LAST_CELL" localSheetId="1">Расходы!$L$90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Доходы!$A$63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E18" i="3" l="1"/>
  <c r="L13" i="2" l="1"/>
  <c r="K13" i="2"/>
  <c r="G15" i="2"/>
  <c r="L16" i="2"/>
  <c r="K16" i="2"/>
  <c r="G16" i="2"/>
  <c r="L37" i="2"/>
  <c r="K37" i="2"/>
  <c r="G37" i="2"/>
  <c r="L43" i="2"/>
  <c r="K43" i="2"/>
  <c r="L42" i="2"/>
  <c r="K42" i="2"/>
  <c r="L44" i="2"/>
  <c r="K44" i="2"/>
  <c r="L45" i="2"/>
  <c r="K45" i="2"/>
  <c r="L50" i="2"/>
  <c r="L49" i="2"/>
  <c r="L48" i="2"/>
  <c r="K50" i="2"/>
  <c r="K49" i="2"/>
  <c r="K48" i="2"/>
  <c r="G48" i="2"/>
  <c r="G49" i="2"/>
  <c r="G50" i="2"/>
  <c r="L51" i="2"/>
  <c r="K51" i="2"/>
  <c r="L52" i="2"/>
  <c r="K52" i="2"/>
  <c r="L64" i="2"/>
  <c r="K64" i="2"/>
  <c r="L78" i="2"/>
  <c r="L77" i="2"/>
  <c r="K78" i="2"/>
  <c r="K77" i="2"/>
  <c r="L85" i="2"/>
  <c r="L84" i="2"/>
  <c r="L83" i="2"/>
  <c r="K85" i="2"/>
  <c r="K84" i="2"/>
  <c r="K83" i="2"/>
  <c r="L90" i="2"/>
  <c r="L89" i="2"/>
  <c r="L88" i="2"/>
  <c r="L87" i="2"/>
  <c r="K90" i="2"/>
  <c r="K89" i="2"/>
  <c r="K88" i="2"/>
  <c r="K87" i="2"/>
  <c r="L23" i="2"/>
  <c r="K23" i="2"/>
  <c r="L26" i="2"/>
  <c r="K26" i="2"/>
  <c r="L25" i="2"/>
  <c r="K25" i="2"/>
  <c r="I20" i="1"/>
  <c r="F20" i="1"/>
  <c r="J50" i="1"/>
  <c r="J49" i="1"/>
  <c r="I49" i="1"/>
  <c r="I50" i="1"/>
  <c r="F49" i="1"/>
  <c r="F56" i="1"/>
  <c r="F50" i="1"/>
  <c r="J60" i="1"/>
  <c r="J59" i="1"/>
  <c r="I59" i="1"/>
  <c r="J51" i="1"/>
  <c r="I51" i="1"/>
  <c r="F51" i="1"/>
  <c r="J55" i="1"/>
  <c r="J54" i="1"/>
  <c r="I55" i="1"/>
  <c r="I54" i="1"/>
  <c r="J53" i="1"/>
  <c r="J52" i="1"/>
  <c r="I53" i="1"/>
  <c r="I52" i="1"/>
  <c r="J43" i="1"/>
  <c r="J33" i="1"/>
  <c r="I33" i="1"/>
  <c r="F33" i="1"/>
  <c r="J37" i="1"/>
  <c r="J40" i="1"/>
  <c r="J41" i="1"/>
  <c r="I42" i="1"/>
  <c r="J34" i="1"/>
  <c r="J35" i="1"/>
  <c r="I36" i="1"/>
  <c r="I35" i="1"/>
  <c r="J23" i="1"/>
  <c r="J24" i="1"/>
  <c r="I23" i="1"/>
  <c r="I24" i="1"/>
  <c r="F23" i="1"/>
  <c r="F24" i="1"/>
  <c r="J25" i="1"/>
  <c r="I25" i="1"/>
  <c r="F25" i="1"/>
  <c r="L19" i="2"/>
  <c r="K19" i="2"/>
  <c r="L22" i="2"/>
  <c r="K22" i="2"/>
  <c r="L20" i="2"/>
  <c r="K20" i="2"/>
  <c r="K18" i="2"/>
  <c r="K17" i="2"/>
  <c r="F22" i="1" l="1"/>
  <c r="J22" i="1" s="1"/>
  <c r="H12" i="3"/>
  <c r="H14" i="3"/>
  <c r="H16" i="3"/>
  <c r="H18" i="3"/>
  <c r="H19" i="3"/>
  <c r="H20" i="3"/>
  <c r="H21" i="3"/>
  <c r="H22" i="3"/>
  <c r="H23" i="3"/>
  <c r="H24" i="3"/>
  <c r="H25" i="3"/>
  <c r="H26" i="3"/>
  <c r="H27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</calcChain>
</file>

<file path=xl/sharedStrings.xml><?xml version="1.0" encoding="utf-8"?>
<sst xmlns="http://schemas.openxmlformats.org/spreadsheetml/2006/main" count="891" uniqueCount="309">
  <si>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</si>
  <si>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</si>
  <si>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</si>
  <si>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</si>
  <si>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</si>
  <si>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</si>
  <si>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</si>
  <si>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</si>
  <si>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01.02.2023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</si>
  <si>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</si>
  <si>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</si>
  <si>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</si>
  <si>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</si>
  <si>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</si>
  <si>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</si>
  <si>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</si>
  <si>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</si>
  <si>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</si>
  <si>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</si>
  <si>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</si>
  <si>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</si>
  <si>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</si>
  <si>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</si>
  <si>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</si>
  <si>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</si>
  <si>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</si>
  <si>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</si>
  <si>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</si>
  <si>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</si>
  <si>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</si>
  <si>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</si>
  <si>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</si>
  <si>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</si>
  <si>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</si>
  <si>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</si>
  <si>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</si>
  <si>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</si>
  <si>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</si>
  <si>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</si>
  <si>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</si>
  <si>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</si>
  <si>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</si>
  <si>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</si>
  <si>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</si>
  <si>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</si>
  <si>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</si>
  <si>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</si>
  <si>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</si>
  <si>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</si>
  <si>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</si>
  <si>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</si>
  <si>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</si>
  <si>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</si>
  <si>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</si>
  <si>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</si>
  <si>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</si>
  <si>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</si>
  <si>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</si>
  <si>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</si>
  <si>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</si>
  <si>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</si>
  <si>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</si>
  <si>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</si>
  <si>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</si>
  <si>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</si>
  <si>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</si>
  <si>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</si>
  <si>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</si>
  <si>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</si>
  <si>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</si>
  <si>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</si>
  <si>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</si>
  <si>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</si>
  <si>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</si>
  <si>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</si>
  <si>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</si>
  <si>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</si>
  <si>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</si>
  <si>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</si>
  <si>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</si>
  <si>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</si>
  <si>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</si>
  <si>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</si>
  <si>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</si>
  <si>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</si>
  <si>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</si>
  <si>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</si>
  <si>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</si>
  <si>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</si>
  <si>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</si>
  <si>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</si>
  <si>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</si>
  <si>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</si>
  <si>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</si>
  <si>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</si>
  <si>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</si>
  <si>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</si>
  <si>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</si>
  <si>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</si>
  <si>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</si>
  <si>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</si>
  <si>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</si>
  <si>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</si>
  <si>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</si>
  <si>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</si>
  <si>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</si>
  <si>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</si>
  <si>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</si>
  <si>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</si>
  <si>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</si>
  <si>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</si>
  <si>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</si>
  <si>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</si>
  <si>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</si>
  <si>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</si>
  <si>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</si>
  <si>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</si>
  <si>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</si>
  <si>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</si>
  <si>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</si>
  <si>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</si>
  <si>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</si>
  <si>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</si>
  <si>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</si>
  <si>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</si>
  <si>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</si>
  <si>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</si>
  <si>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</si>
  <si>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</si>
  <si>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</si>
  <si>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</si>
  <si>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</si>
  <si>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</si>
  <si>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</si>
  <si>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</si>
  <si>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</si>
  <si>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</si>
  <si>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</si>
  <si>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</si>
  <si>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</si>
  <si>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</si>
  <si>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</si>
  <si>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</si>
  <si>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</si>
  <si>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</si>
  <si>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</si>
  <si>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</si>
  <si>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</si>
  <si>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</si>
  <si>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</si>
  <si>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</si>
  <si>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</si>
  <si>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</si>
  <si>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</si>
  <si>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</si>
  <si>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</si>
  <si>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</si>
  <si>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</si>
  <si>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951 0106 0000000000 000</t>
  </si>
  <si>
    <t>951 0106 9990085120 000</t>
  </si>
  <si>
    <t>951 0106 9990085120 540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</si>
  <si>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</si>
  <si>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</si>
  <si>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</si>
  <si>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</si>
  <si>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</si>
  <si>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</si>
  <si>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</si>
  <si>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951 0113 0810025240 000</t>
  </si>
  <si>
    <t>951 0113 0810025240 244</t>
  </si>
  <si>
    <t>951 0113 0820099990 000</t>
  </si>
  <si>
    <t>951 0113 0820099990 244</t>
  </si>
  <si>
    <t>951 0113 1220025360 000</t>
  </si>
  <si>
    <t>951 0113 1220025360 244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</si>
  <si>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</si>
  <si>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</si>
  <si>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</si>
  <si>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</si>
  <si>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</si>
  <si>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</si>
  <si>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</si>
  <si>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</si>
  <si>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</si>
  <si>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</si>
  <si>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</si>
  <si>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</si>
  <si>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</si>
  <si>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</si>
  <si>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</si>
  <si>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</si>
  <si>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</si>
  <si>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</si>
  <si>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</si>
  <si>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</si>
  <si>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</si>
  <si>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</si>
  <si>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</si>
  <si>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</si>
  <si>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</si>
  <si>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</si>
  <si>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</si>
  <si>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</si>
  <si>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</si>
  <si>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</si>
  <si>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</si>
  <si>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</si>
  <si>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</si>
  <si>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</si>
  <si>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</si>
  <si>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</si>
  <si>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</si>
  <si>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</si>
  <si>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</si>
  <si>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</si>
  <si>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</si>
  <si>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</si>
  <si>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</si>
  <si>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</si>
  <si>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951 0503 0510025170 000</t>
  </si>
  <si>
    <t>951 0503 0510025170 244</t>
  </si>
  <si>
    <t>951 0503 0510099990 000</t>
  </si>
  <si>
    <t>951 0503 0510099990 244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</si>
  <si>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</si>
  <si>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</si>
  <si>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</si>
  <si>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</si>
  <si>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</si>
  <si>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</si>
  <si>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</si>
  <si>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</si>
  <si>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</si>
  <si>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</si>
  <si>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</si>
  <si>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</si>
  <si>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</si>
  <si>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</si>
  <si>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</si>
  <si>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</si>
  <si>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</si>
  <si>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</si>
  <si>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</si>
  <si>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</si>
  <si>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</si>
  <si>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</si>
  <si>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</si>
  <si>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</si>
  <si>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</si>
  <si>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</si>
  <si>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</si>
  <si>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</si>
  <si>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</si>
  <si>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</si>
  <si>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</si>
  <si>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</si>
  <si>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</si>
  <si>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</si>
  <si>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</si>
  <si>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</si>
  <si>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</si>
  <si>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</si>
  <si>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</si>
  <si>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</si>
  <si>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</si>
  <si>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</si>
  <si>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</si>
  <si>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</si>
  <si>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</si>
  <si>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</si>
  <si>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</si>
  <si>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</si>
  <si>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</si>
  <si>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</si>
  <si>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</si>
  <si>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</si>
  <si>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</si>
  <si>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</si>
  <si>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</si>
  <si>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</si>
  <si>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</si>
  <si>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</si>
  <si>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</si>
  <si>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</si>
  <si>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</si>
  <si>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</si>
  <si>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</si>
  <si>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</si>
  <si>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</si>
  <si>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</si>
  <si>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</si>
  <si>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</si>
  <si>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</si>
  <si>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</si>
  <si>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</si>
  <si>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</si>
  <si>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</si>
  <si>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Руководитель                       Е.А.Мутилина</t>
  </si>
  <si>
    <t>Главный специалист             Н.Н.Зеленькова</t>
  </si>
  <si>
    <t>Начальник планово-экономической службы                           О.Н.Григорьева</t>
  </si>
  <si>
    <t>на 1 марта 2023г</t>
  </si>
  <si>
    <t>"1"  марта  2023  г.</t>
  </si>
  <si>
    <t>484457,04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</si>
  <si>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денежных взысканий (штрафов)  по соответствующему платежу согласно законодательству РФ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</si>
  <si>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</si>
  <si>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</si>
  <si>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</si>
  <si>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</si>
  <si>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(перерасчеты,недоимка и задолженность по соответствующему платежу, в том числе по отмененному)</t>
  </si>
  <si>
    <t>38297,34</t>
  </si>
  <si>
    <t>1251324,75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</si>
</sst>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right" vertical="center"/>
      <protection locked="0"/>
    </xf>
    <xf numFmtId="4" fontId="2" fillId="0" borderId="30" xfId="0" applyNumberFormat="1" applyFont="1" applyBorder="1" applyAlignment="1" applyProtection="1">
      <alignment horizontal="right" vertical="center"/>
      <protection locked="0"/>
    </xf>
    <xf numFmtId="49" fontId="2" fillId="0" borderId="30" xfId="0" applyNumberFormat="1" applyFont="1" applyBorder="1" applyAlignment="1" applyProtection="1">
      <alignment horizontal="right" vertical="center"/>
      <protection locked="0"/>
    </xf>
    <xf numFmtId="4" fontId="5" fillId="0" borderId="30" xfId="0" applyNumberFormat="1" applyFont="1" applyBorder="1" applyAlignment="1" applyProtection="1">
      <alignment horizontal="right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0" fontId="7" fillId="0" borderId="0" xfId="0" applyFont="1" applyAlignment="1"/>
    <xf numFmtId="0" fontId="0" fillId="0" borderId="0" xfId="0" applyAlignment="1"/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tabSelected="1" workbookViewId="0">
      <selection activeCell="I26" sqref="I26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1"/>
      <c r="J1" s="1"/>
    </row>
    <row r="2" spans="1:10" ht="16.899999999999999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2"/>
      <c r="J2" s="3"/>
    </row>
    <row r="3" spans="1:10" ht="16.899999999999999" customHeight="1" x14ac:dyDescent="0.25">
      <c r="A3" s="69" t="s">
        <v>2</v>
      </c>
      <c r="B3" s="69"/>
      <c r="C3" s="69"/>
      <c r="D3" s="69"/>
      <c r="E3" s="69"/>
      <c r="F3" s="69"/>
      <c r="G3" s="69"/>
      <c r="H3" s="69"/>
      <c r="I3" s="4"/>
      <c r="J3" s="5" t="s">
        <v>3</v>
      </c>
    </row>
    <row r="4" spans="1:10" ht="16.899999999999999" customHeight="1" x14ac:dyDescent="0.25">
      <c r="A4" s="69" t="s">
        <v>4</v>
      </c>
      <c r="B4" s="69"/>
      <c r="C4" s="69"/>
      <c r="D4" s="69"/>
      <c r="E4" s="69"/>
      <c r="F4" s="69"/>
      <c r="G4" s="69"/>
      <c r="H4" s="69"/>
      <c r="I4" s="6" t="s">
        <v>5</v>
      </c>
      <c r="J4" s="7" t="s">
        <v>6</v>
      </c>
    </row>
    <row r="5" spans="1:10" x14ac:dyDescent="0.2">
      <c r="A5" s="83" t="s">
        <v>298</v>
      </c>
      <c r="B5" s="83"/>
      <c r="C5" s="83"/>
      <c r="D5" s="83"/>
      <c r="E5" s="83"/>
      <c r="F5" s="83"/>
      <c r="G5" s="83"/>
      <c r="H5" s="83"/>
      <c r="I5" s="9" t="s">
        <v>7</v>
      </c>
      <c r="J5" s="10">
        <v>44986</v>
      </c>
    </row>
    <row r="6" spans="1:10" ht="36.950000000000003" customHeight="1" x14ac:dyDescent="0.2">
      <c r="A6" s="7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36.950000000000003" customHeight="1" x14ac:dyDescent="0.2">
      <c r="A7" s="70"/>
      <c r="B7" s="71" t="s">
        <v>17</v>
      </c>
      <c r="C7" s="72"/>
      <c r="D7" s="72"/>
      <c r="E7" s="72"/>
      <c r="F7" s="72"/>
      <c r="G7" s="72"/>
      <c r="H7" s="72"/>
      <c r="I7" s="9" t="s">
        <v>11</v>
      </c>
      <c r="J7" s="12" t="s">
        <v>22</v>
      </c>
    </row>
    <row r="8" spans="1:10" x14ac:dyDescent="0.2">
      <c r="A8" s="9" t="s">
        <v>12</v>
      </c>
      <c r="B8" s="82" t="s">
        <v>18</v>
      </c>
      <c r="C8" s="82"/>
      <c r="D8" s="82"/>
      <c r="E8" s="82"/>
      <c r="F8" s="82"/>
      <c r="G8" s="82"/>
      <c r="H8" s="82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69" t="s">
        <v>16</v>
      </c>
      <c r="B11" s="69"/>
      <c r="C11" s="69"/>
      <c r="D11" s="69"/>
      <c r="E11" s="69"/>
      <c r="F11" s="69"/>
      <c r="G11" s="69"/>
      <c r="H11" s="69"/>
      <c r="I11" s="69"/>
      <c r="J11" s="16"/>
    </row>
    <row r="12" spans="1:10" ht="13.5" customHeight="1" x14ac:dyDescent="0.2">
      <c r="A12" s="63" t="s">
        <v>24</v>
      </c>
      <c r="B12" s="66" t="s">
        <v>25</v>
      </c>
      <c r="C12" s="76" t="s">
        <v>26</v>
      </c>
      <c r="D12" s="77"/>
      <c r="E12" s="75" t="s">
        <v>27</v>
      </c>
      <c r="F12" s="56" t="s">
        <v>28</v>
      </c>
      <c r="G12" s="57"/>
      <c r="H12" s="57"/>
      <c r="I12" s="58"/>
      <c r="J12" s="47" t="s">
        <v>29</v>
      </c>
    </row>
    <row r="13" spans="1:10" ht="9.9499999999999993" customHeight="1" x14ac:dyDescent="0.2">
      <c r="A13" s="64"/>
      <c r="B13" s="67"/>
      <c r="C13" s="78"/>
      <c r="D13" s="79"/>
      <c r="E13" s="73"/>
      <c r="F13" s="53" t="s">
        <v>30</v>
      </c>
      <c r="G13" s="53" t="s">
        <v>31</v>
      </c>
      <c r="H13" s="53" t="s">
        <v>32</v>
      </c>
      <c r="I13" s="50" t="s">
        <v>33</v>
      </c>
      <c r="J13" s="48"/>
    </row>
    <row r="14" spans="1:10" ht="9.9499999999999993" customHeight="1" x14ac:dyDescent="0.2">
      <c r="A14" s="64"/>
      <c r="B14" s="67"/>
      <c r="C14" s="78"/>
      <c r="D14" s="79"/>
      <c r="E14" s="73"/>
      <c r="F14" s="73"/>
      <c r="G14" s="54"/>
      <c r="H14" s="54"/>
      <c r="I14" s="51"/>
      <c r="J14" s="48"/>
    </row>
    <row r="15" spans="1:10" ht="9.9499999999999993" customHeight="1" x14ac:dyDescent="0.2">
      <c r="A15" s="64"/>
      <c r="B15" s="67"/>
      <c r="C15" s="78"/>
      <c r="D15" s="79"/>
      <c r="E15" s="73"/>
      <c r="F15" s="73"/>
      <c r="G15" s="54"/>
      <c r="H15" s="54"/>
      <c r="I15" s="51"/>
      <c r="J15" s="48"/>
    </row>
    <row r="16" spans="1:10" ht="9.9499999999999993" customHeight="1" x14ac:dyDescent="0.2">
      <c r="A16" s="64"/>
      <c r="B16" s="67"/>
      <c r="C16" s="78"/>
      <c r="D16" s="79"/>
      <c r="E16" s="73"/>
      <c r="F16" s="73"/>
      <c r="G16" s="54"/>
      <c r="H16" s="54"/>
      <c r="I16" s="51"/>
      <c r="J16" s="48"/>
    </row>
    <row r="17" spans="1:10" ht="9.9499999999999993" customHeight="1" x14ac:dyDescent="0.2">
      <c r="A17" s="64"/>
      <c r="B17" s="67"/>
      <c r="C17" s="78"/>
      <c r="D17" s="79"/>
      <c r="E17" s="73"/>
      <c r="F17" s="73"/>
      <c r="G17" s="54"/>
      <c r="H17" s="54"/>
      <c r="I17" s="51"/>
      <c r="J17" s="48"/>
    </row>
    <row r="18" spans="1:10" ht="19.5" customHeight="1" x14ac:dyDescent="0.2">
      <c r="A18" s="65"/>
      <c r="B18" s="68"/>
      <c r="C18" s="80"/>
      <c r="D18" s="81"/>
      <c r="E18" s="74"/>
      <c r="F18" s="74"/>
      <c r="G18" s="55"/>
      <c r="H18" s="55"/>
      <c r="I18" s="52"/>
      <c r="J18" s="49"/>
    </row>
    <row r="19" spans="1:10" ht="14.25" customHeight="1" x14ac:dyDescent="0.2">
      <c r="A19" s="17">
        <v>1</v>
      </c>
      <c r="B19" s="18">
        <v>2</v>
      </c>
      <c r="C19" s="59">
        <v>3</v>
      </c>
      <c r="D19" s="60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ht="21.4" customHeight="1" x14ac:dyDescent="0.2">
      <c r="A20" s="23" t="s">
        <v>40</v>
      </c>
      <c r="B20" s="24" t="s">
        <v>41</v>
      </c>
      <c r="C20" s="61" t="s">
        <v>43</v>
      </c>
      <c r="D20" s="62"/>
      <c r="E20" s="25">
        <v>12506400</v>
      </c>
      <c r="F20" s="25">
        <f>F22+F49</f>
        <v>2249997.35</v>
      </c>
      <c r="G20" s="25" t="s">
        <v>42</v>
      </c>
      <c r="H20" s="25" t="s">
        <v>42</v>
      </c>
      <c r="I20" s="25">
        <f>F20</f>
        <v>2249997.35</v>
      </c>
      <c r="J20" s="25"/>
    </row>
    <row r="21" spans="1:10" x14ac:dyDescent="0.2">
      <c r="A21" s="26" t="s">
        <v>45</v>
      </c>
      <c r="B21" s="27"/>
      <c r="C21" s="45"/>
      <c r="D21" s="46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45" t="s">
        <v>47</v>
      </c>
      <c r="D22" s="46"/>
      <c r="E22" s="28">
        <v>3559100</v>
      </c>
      <c r="F22" s="28">
        <f>F23+F33+F43</f>
        <v>105824.6</v>
      </c>
      <c r="G22" s="28" t="s">
        <v>42</v>
      </c>
      <c r="H22" s="28" t="s">
        <v>42</v>
      </c>
      <c r="I22" s="28">
        <v>261789.88</v>
      </c>
      <c r="J22" s="28">
        <f>E22-F22</f>
        <v>3453275.4</v>
      </c>
    </row>
    <row r="23" spans="1:10" x14ac:dyDescent="0.2">
      <c r="A23" s="26" t="s">
        <v>48</v>
      </c>
      <c r="B23" s="27" t="s">
        <v>41</v>
      </c>
      <c r="C23" s="45" t="s">
        <v>49</v>
      </c>
      <c r="D23" s="46"/>
      <c r="E23" s="28">
        <v>663100</v>
      </c>
      <c r="F23" s="28">
        <f>F24</f>
        <v>31329.11</v>
      </c>
      <c r="G23" s="28" t="s">
        <v>42</v>
      </c>
      <c r="H23" s="28" t="s">
        <v>42</v>
      </c>
      <c r="I23" s="28">
        <f>F23</f>
        <v>31329.11</v>
      </c>
      <c r="J23" s="28">
        <f>E23-F23</f>
        <v>631770.89</v>
      </c>
    </row>
    <row r="24" spans="1:10" x14ac:dyDescent="0.2">
      <c r="A24" s="26" t="s">
        <v>50</v>
      </c>
      <c r="B24" s="27" t="s">
        <v>41</v>
      </c>
      <c r="C24" s="45" t="s">
        <v>51</v>
      </c>
      <c r="D24" s="46"/>
      <c r="E24" s="28">
        <v>663100</v>
      </c>
      <c r="F24" s="28">
        <f>F25+F28</f>
        <v>31329.11</v>
      </c>
      <c r="G24" s="28" t="s">
        <v>42</v>
      </c>
      <c r="H24" s="28" t="s">
        <v>42</v>
      </c>
      <c r="I24" s="28">
        <f>F24</f>
        <v>31329.11</v>
      </c>
      <c r="J24" s="28">
        <f>FIO-F24</f>
        <v>631770.89</v>
      </c>
    </row>
    <row r="25" spans="1:10" ht="86.1" customHeight="1" x14ac:dyDescent="0.2">
      <c r="A25" s="29" t="s">
        <v>52</v>
      </c>
      <c r="B25" s="27" t="s">
        <v>41</v>
      </c>
      <c r="C25" s="45" t="s">
        <v>53</v>
      </c>
      <c r="D25" s="46"/>
      <c r="E25" s="28">
        <v>663100</v>
      </c>
      <c r="F25" s="28">
        <f>F26+F27</f>
        <v>31569.11</v>
      </c>
      <c r="G25" s="28" t="s">
        <v>42</v>
      </c>
      <c r="H25" s="28" t="s">
        <v>42</v>
      </c>
      <c r="I25" s="28">
        <f>F25</f>
        <v>31569.11</v>
      </c>
      <c r="J25" s="28">
        <f>E25-F25</f>
        <v>631530.89</v>
      </c>
    </row>
    <row r="26" spans="1:10" ht="99.75" customHeight="1" x14ac:dyDescent="0.2">
      <c r="A26" s="29" t="s">
        <v>54</v>
      </c>
      <c r="B26" s="27" t="s">
        <v>41</v>
      </c>
      <c r="C26" s="45" t="s">
        <v>55</v>
      </c>
      <c r="D26" s="46"/>
      <c r="E26" s="28" t="s">
        <v>42</v>
      </c>
      <c r="F26" s="28">
        <v>31608.47</v>
      </c>
      <c r="G26" s="28" t="s">
        <v>42</v>
      </c>
      <c r="H26" s="28" t="s">
        <v>42</v>
      </c>
      <c r="I26" s="28">
        <v>31608.47</v>
      </c>
      <c r="J26" s="28" t="s">
        <v>42</v>
      </c>
    </row>
    <row r="27" spans="1:10" ht="92.25" customHeight="1" x14ac:dyDescent="0.2">
      <c r="A27" s="29" t="s">
        <v>301</v>
      </c>
      <c r="B27" s="27" t="s">
        <v>41</v>
      </c>
      <c r="C27" s="45" t="s">
        <v>302</v>
      </c>
      <c r="D27" s="46"/>
      <c r="E27" s="28" t="s">
        <v>42</v>
      </c>
      <c r="F27" s="28">
        <v>-39.36</v>
      </c>
      <c r="G27" s="28" t="s">
        <v>42</v>
      </c>
      <c r="H27" s="28" t="s">
        <v>42</v>
      </c>
      <c r="I27" s="28">
        <v>-39.36</v>
      </c>
      <c r="J27" s="28" t="s">
        <v>42</v>
      </c>
    </row>
    <row r="28" spans="1:10" ht="49.5" customHeight="1" x14ac:dyDescent="0.2">
      <c r="A28" s="29" t="s">
        <v>303</v>
      </c>
      <c r="B28" s="27" t="s">
        <v>41</v>
      </c>
      <c r="C28" s="45" t="s">
        <v>304</v>
      </c>
      <c r="D28" s="46"/>
      <c r="E28" s="28" t="s">
        <v>42</v>
      </c>
      <c r="F28" s="28">
        <v>-240</v>
      </c>
      <c r="G28" s="28" t="s">
        <v>42</v>
      </c>
      <c r="H28" s="28" t="s">
        <v>42</v>
      </c>
      <c r="I28" s="28">
        <v>-240</v>
      </c>
      <c r="J28" s="28" t="s">
        <v>42</v>
      </c>
    </row>
    <row r="29" spans="1:10" ht="62.25" customHeight="1" x14ac:dyDescent="0.2">
      <c r="A29" s="29" t="s">
        <v>306</v>
      </c>
      <c r="B29" s="27" t="s">
        <v>41</v>
      </c>
      <c r="C29" s="45" t="s">
        <v>305</v>
      </c>
      <c r="D29" s="46"/>
      <c r="E29" s="28" t="s">
        <v>42</v>
      </c>
      <c r="F29" s="28">
        <v>-240</v>
      </c>
      <c r="G29" s="28" t="s">
        <v>42</v>
      </c>
      <c r="H29" s="28" t="s">
        <v>42</v>
      </c>
      <c r="I29" s="28">
        <v>-240</v>
      </c>
      <c r="J29" s="28" t="s">
        <v>42</v>
      </c>
    </row>
    <row r="30" spans="1:10" x14ac:dyDescent="0.2">
      <c r="A30" s="26" t="s">
        <v>56</v>
      </c>
      <c r="B30" s="27" t="s">
        <v>41</v>
      </c>
      <c r="C30" s="45" t="s">
        <v>57</v>
      </c>
      <c r="D30" s="46"/>
      <c r="E30" s="28">
        <v>319000</v>
      </c>
      <c r="F30" s="28" t="s">
        <v>42</v>
      </c>
      <c r="G30" s="28" t="s">
        <v>42</v>
      </c>
      <c r="H30" s="28" t="s">
        <v>42</v>
      </c>
      <c r="I30" s="28" t="s">
        <v>42</v>
      </c>
      <c r="J30" s="28">
        <v>319000</v>
      </c>
    </row>
    <row r="31" spans="1:10" x14ac:dyDescent="0.2">
      <c r="A31" s="26" t="s">
        <v>58</v>
      </c>
      <c r="B31" s="27" t="s">
        <v>41</v>
      </c>
      <c r="C31" s="45" t="s">
        <v>59</v>
      </c>
      <c r="D31" s="46"/>
      <c r="E31" s="28">
        <v>319000</v>
      </c>
      <c r="F31" s="28" t="s">
        <v>42</v>
      </c>
      <c r="G31" s="28" t="s">
        <v>42</v>
      </c>
      <c r="H31" s="28" t="s">
        <v>42</v>
      </c>
      <c r="I31" s="28" t="s">
        <v>42</v>
      </c>
      <c r="J31" s="28">
        <v>319000</v>
      </c>
    </row>
    <row r="32" spans="1:10" x14ac:dyDescent="0.2">
      <c r="A32" s="26" t="s">
        <v>58</v>
      </c>
      <c r="B32" s="27" t="s">
        <v>41</v>
      </c>
      <c r="C32" s="45" t="s">
        <v>60</v>
      </c>
      <c r="D32" s="46"/>
      <c r="E32" s="28">
        <v>319000</v>
      </c>
      <c r="F32" s="28" t="s">
        <v>42</v>
      </c>
      <c r="G32" s="28" t="s">
        <v>42</v>
      </c>
      <c r="H32" s="28" t="s">
        <v>42</v>
      </c>
      <c r="I32" s="28" t="s">
        <v>42</v>
      </c>
      <c r="J32" s="28">
        <v>319000</v>
      </c>
    </row>
    <row r="33" spans="1:10" x14ac:dyDescent="0.2">
      <c r="A33" s="26" t="s">
        <v>61</v>
      </c>
      <c r="B33" s="27" t="s">
        <v>41</v>
      </c>
      <c r="C33" s="45" t="s">
        <v>62</v>
      </c>
      <c r="D33" s="46"/>
      <c r="E33" s="28">
        <v>2557900</v>
      </c>
      <c r="F33" s="28">
        <f>F34+F37</f>
        <v>73895.490000000005</v>
      </c>
      <c r="G33" s="28" t="s">
        <v>42</v>
      </c>
      <c r="H33" s="28" t="s">
        <v>42</v>
      </c>
      <c r="I33" s="28">
        <f>F33</f>
        <v>73895.490000000005</v>
      </c>
      <c r="J33" s="28">
        <f>E33-F33</f>
        <v>2484004.5099999998</v>
      </c>
    </row>
    <row r="34" spans="1:10" x14ac:dyDescent="0.2">
      <c r="A34" s="26" t="s">
        <v>63</v>
      </c>
      <c r="B34" s="27" t="s">
        <v>41</v>
      </c>
      <c r="C34" s="45" t="s">
        <v>64</v>
      </c>
      <c r="D34" s="46"/>
      <c r="E34" s="28">
        <v>126700</v>
      </c>
      <c r="F34" s="28">
        <v>12738.85</v>
      </c>
      <c r="G34" s="28" t="s">
        <v>42</v>
      </c>
      <c r="H34" s="28" t="s">
        <v>42</v>
      </c>
      <c r="I34" s="28">
        <v>12738.85</v>
      </c>
      <c r="J34" s="28">
        <f>E34-F34</f>
        <v>113961.15</v>
      </c>
    </row>
    <row r="35" spans="1:10" ht="49.15" customHeight="1" x14ac:dyDescent="0.2">
      <c r="A35" s="26" t="s">
        <v>65</v>
      </c>
      <c r="B35" s="27" t="s">
        <v>41</v>
      </c>
      <c r="C35" s="45" t="s">
        <v>66</v>
      </c>
      <c r="D35" s="46"/>
      <c r="E35" s="28">
        <v>126700</v>
      </c>
      <c r="F35" s="28">
        <v>12738.85</v>
      </c>
      <c r="G35" s="28" t="s">
        <v>42</v>
      </c>
      <c r="H35" s="28" t="s">
        <v>42</v>
      </c>
      <c r="I35" s="28">
        <f>F35</f>
        <v>12738.85</v>
      </c>
      <c r="J35" s="28">
        <f>E35-F35</f>
        <v>113961.15</v>
      </c>
    </row>
    <row r="36" spans="1:10" ht="86.1" customHeight="1" x14ac:dyDescent="0.2">
      <c r="A36" s="26" t="s">
        <v>67</v>
      </c>
      <c r="B36" s="27" t="s">
        <v>41</v>
      </c>
      <c r="C36" s="45" t="s">
        <v>68</v>
      </c>
      <c r="D36" s="46"/>
      <c r="E36" s="28" t="s">
        <v>42</v>
      </c>
      <c r="F36" s="28">
        <v>12738.85</v>
      </c>
      <c r="G36" s="28" t="s">
        <v>42</v>
      </c>
      <c r="H36" s="28" t="s">
        <v>42</v>
      </c>
      <c r="I36" s="28">
        <f>F36</f>
        <v>12738.85</v>
      </c>
      <c r="J36" s="28" t="s">
        <v>42</v>
      </c>
    </row>
    <row r="37" spans="1:10" x14ac:dyDescent="0.2">
      <c r="A37" s="26" t="s">
        <v>69</v>
      </c>
      <c r="B37" s="27" t="s">
        <v>41</v>
      </c>
      <c r="C37" s="45" t="s">
        <v>70</v>
      </c>
      <c r="D37" s="46"/>
      <c r="E37" s="28">
        <v>2431200</v>
      </c>
      <c r="F37" s="28">
        <v>61156.639999999999</v>
      </c>
      <c r="G37" s="28" t="s">
        <v>42</v>
      </c>
      <c r="H37" s="28" t="s">
        <v>42</v>
      </c>
      <c r="I37" s="28">
        <v>61156.639999999999</v>
      </c>
      <c r="J37" s="28">
        <f>E37-F37</f>
        <v>2370043.36</v>
      </c>
    </row>
    <row r="38" spans="1:10" x14ac:dyDescent="0.2">
      <c r="A38" s="26" t="s">
        <v>71</v>
      </c>
      <c r="B38" s="27" t="s">
        <v>41</v>
      </c>
      <c r="C38" s="45" t="s">
        <v>72</v>
      </c>
      <c r="D38" s="46"/>
      <c r="E38" s="28">
        <v>724700</v>
      </c>
      <c r="F38" s="28" t="s">
        <v>42</v>
      </c>
      <c r="G38" s="28" t="s">
        <v>42</v>
      </c>
      <c r="H38" s="28" t="s">
        <v>42</v>
      </c>
      <c r="I38" s="28" t="s">
        <v>42</v>
      </c>
      <c r="J38" s="28">
        <v>724700</v>
      </c>
    </row>
    <row r="39" spans="1:10" ht="49.15" customHeight="1" x14ac:dyDescent="0.2">
      <c r="A39" s="26" t="s">
        <v>73</v>
      </c>
      <c r="B39" s="27" t="s">
        <v>41</v>
      </c>
      <c r="C39" s="45" t="s">
        <v>74</v>
      </c>
      <c r="D39" s="46"/>
      <c r="E39" s="28">
        <v>724700</v>
      </c>
      <c r="F39" s="28" t="s">
        <v>42</v>
      </c>
      <c r="G39" s="28" t="s">
        <v>42</v>
      </c>
      <c r="H39" s="28" t="s">
        <v>42</v>
      </c>
      <c r="I39" s="28" t="s">
        <v>42</v>
      </c>
      <c r="J39" s="28">
        <v>724700</v>
      </c>
    </row>
    <row r="40" spans="1:10" x14ac:dyDescent="0.2">
      <c r="A40" s="26" t="s">
        <v>75</v>
      </c>
      <c r="B40" s="27" t="s">
        <v>41</v>
      </c>
      <c r="C40" s="45" t="s">
        <v>76</v>
      </c>
      <c r="D40" s="46"/>
      <c r="E40" s="28">
        <v>1706500</v>
      </c>
      <c r="F40" s="28">
        <v>61156.639999999999</v>
      </c>
      <c r="G40" s="28" t="s">
        <v>42</v>
      </c>
      <c r="H40" s="28" t="s">
        <v>42</v>
      </c>
      <c r="I40" s="28">
        <v>61156.639999999999</v>
      </c>
      <c r="J40" s="28">
        <f>E40-F40</f>
        <v>1645343.36</v>
      </c>
    </row>
    <row r="41" spans="1:10" ht="49.15" customHeight="1" x14ac:dyDescent="0.2">
      <c r="A41" s="26" t="s">
        <v>77</v>
      </c>
      <c r="B41" s="27" t="s">
        <v>41</v>
      </c>
      <c r="C41" s="45" t="s">
        <v>78</v>
      </c>
      <c r="D41" s="46"/>
      <c r="E41" s="28">
        <v>1706500</v>
      </c>
      <c r="F41" s="28">
        <v>61156.639999999999</v>
      </c>
      <c r="G41" s="28" t="s">
        <v>42</v>
      </c>
      <c r="H41" s="28" t="s">
        <v>42</v>
      </c>
      <c r="I41" s="28">
        <v>61156.639999999999</v>
      </c>
      <c r="J41" s="28">
        <f>E41-F41</f>
        <v>1645343.36</v>
      </c>
    </row>
    <row r="42" spans="1:10" ht="86.1" customHeight="1" x14ac:dyDescent="0.2">
      <c r="A42" s="26" t="s">
        <v>79</v>
      </c>
      <c r="B42" s="27" t="s">
        <v>41</v>
      </c>
      <c r="C42" s="45" t="s">
        <v>80</v>
      </c>
      <c r="D42" s="46"/>
      <c r="E42" s="28" t="s">
        <v>42</v>
      </c>
      <c r="F42" s="28">
        <v>61156.639999999999</v>
      </c>
      <c r="G42" s="28" t="s">
        <v>42</v>
      </c>
      <c r="H42" s="28" t="s">
        <v>42</v>
      </c>
      <c r="I42" s="28">
        <f>F42</f>
        <v>61156.639999999999</v>
      </c>
      <c r="J42" s="28" t="s">
        <v>42</v>
      </c>
    </row>
    <row r="43" spans="1:10" x14ac:dyDescent="0.2">
      <c r="A43" s="26" t="s">
        <v>81</v>
      </c>
      <c r="B43" s="27" t="s">
        <v>41</v>
      </c>
      <c r="C43" s="45" t="s">
        <v>82</v>
      </c>
      <c r="D43" s="46"/>
      <c r="E43" s="28">
        <v>15500</v>
      </c>
      <c r="F43" s="28">
        <v>600</v>
      </c>
      <c r="G43" s="28" t="s">
        <v>42</v>
      </c>
      <c r="H43" s="28" t="s">
        <v>42</v>
      </c>
      <c r="I43" s="28" t="s">
        <v>42</v>
      </c>
      <c r="J43" s="28">
        <f>E43-F43</f>
        <v>14900</v>
      </c>
    </row>
    <row r="44" spans="1:10" ht="49.15" customHeight="1" x14ac:dyDescent="0.2">
      <c r="A44" s="26" t="s">
        <v>83</v>
      </c>
      <c r="B44" s="27" t="s">
        <v>41</v>
      </c>
      <c r="C44" s="45" t="s">
        <v>84</v>
      </c>
      <c r="D44" s="46"/>
      <c r="E44" s="28">
        <v>15500</v>
      </c>
      <c r="F44" s="28">
        <v>600</v>
      </c>
      <c r="G44" s="28" t="s">
        <v>42</v>
      </c>
      <c r="H44" s="28" t="s">
        <v>42</v>
      </c>
      <c r="I44" s="28" t="s">
        <v>42</v>
      </c>
      <c r="J44" s="28">
        <v>14900</v>
      </c>
    </row>
    <row r="45" spans="1:10" ht="86.1" customHeight="1" x14ac:dyDescent="0.2">
      <c r="A45" s="26" t="s">
        <v>85</v>
      </c>
      <c r="B45" s="27" t="s">
        <v>41</v>
      </c>
      <c r="C45" s="45" t="s">
        <v>86</v>
      </c>
      <c r="D45" s="46"/>
      <c r="E45" s="28">
        <v>15500</v>
      </c>
      <c r="F45" s="28">
        <v>600</v>
      </c>
      <c r="G45" s="28" t="s">
        <v>42</v>
      </c>
      <c r="H45" s="28" t="s">
        <v>42</v>
      </c>
      <c r="I45" s="28" t="s">
        <v>42</v>
      </c>
      <c r="J45" s="28">
        <v>14900</v>
      </c>
    </row>
    <row r="46" spans="1:10" x14ac:dyDescent="0.2">
      <c r="A46" s="26" t="s">
        <v>87</v>
      </c>
      <c r="B46" s="27" t="s">
        <v>41</v>
      </c>
      <c r="C46" s="45" t="s">
        <v>88</v>
      </c>
      <c r="D46" s="46"/>
      <c r="E46" s="28">
        <v>3600</v>
      </c>
      <c r="F46" s="28" t="s">
        <v>42</v>
      </c>
      <c r="G46" s="28" t="s">
        <v>42</v>
      </c>
      <c r="H46" s="28" t="s">
        <v>42</v>
      </c>
      <c r="I46" s="28" t="s">
        <v>42</v>
      </c>
      <c r="J46" s="28">
        <v>3600</v>
      </c>
    </row>
    <row r="47" spans="1:10" ht="36.950000000000003" customHeight="1" x14ac:dyDescent="0.2">
      <c r="A47" s="26" t="s">
        <v>89</v>
      </c>
      <c r="B47" s="27" t="s">
        <v>41</v>
      </c>
      <c r="C47" s="45" t="s">
        <v>90</v>
      </c>
      <c r="D47" s="46"/>
      <c r="E47" s="28">
        <v>3600</v>
      </c>
      <c r="F47" s="28" t="s">
        <v>42</v>
      </c>
      <c r="G47" s="28" t="s">
        <v>42</v>
      </c>
      <c r="H47" s="28" t="s">
        <v>42</v>
      </c>
      <c r="I47" s="28" t="s">
        <v>42</v>
      </c>
      <c r="J47" s="28">
        <v>3600</v>
      </c>
    </row>
    <row r="48" spans="1:10" ht="49.15" customHeight="1" x14ac:dyDescent="0.2">
      <c r="A48" s="26" t="s">
        <v>91</v>
      </c>
      <c r="B48" s="27" t="s">
        <v>41</v>
      </c>
      <c r="C48" s="45" t="s">
        <v>92</v>
      </c>
      <c r="D48" s="46"/>
      <c r="E48" s="28">
        <v>3600</v>
      </c>
      <c r="F48" s="28" t="s">
        <v>42</v>
      </c>
      <c r="G48" s="28" t="s">
        <v>42</v>
      </c>
      <c r="H48" s="28" t="s">
        <v>42</v>
      </c>
      <c r="I48" s="28" t="s">
        <v>42</v>
      </c>
      <c r="J48" s="28">
        <v>3600</v>
      </c>
    </row>
    <row r="49" spans="1:10" x14ac:dyDescent="0.2">
      <c r="A49" s="26" t="s">
        <v>93</v>
      </c>
      <c r="B49" s="27" t="s">
        <v>41</v>
      </c>
      <c r="C49" s="45" t="s">
        <v>94</v>
      </c>
      <c r="D49" s="46"/>
      <c r="E49" s="28">
        <v>8947300</v>
      </c>
      <c r="F49" s="28">
        <f>F50</f>
        <v>2144172.75</v>
      </c>
      <c r="G49" s="28" t="s">
        <v>42</v>
      </c>
      <c r="H49" s="28" t="s">
        <v>42</v>
      </c>
      <c r="I49" s="28">
        <f t="shared" ref="I49:I55" si="0">F49</f>
        <v>2144172.75</v>
      </c>
      <c r="J49" s="28">
        <f t="shared" ref="J49:J55" si="1">E49-F49</f>
        <v>6803127.25</v>
      </c>
    </row>
    <row r="50" spans="1:10" ht="36.950000000000003" customHeight="1" x14ac:dyDescent="0.2">
      <c r="A50" s="26" t="s">
        <v>95</v>
      </c>
      <c r="B50" s="27" t="s">
        <v>41</v>
      </c>
      <c r="C50" s="45" t="s">
        <v>96</v>
      </c>
      <c r="D50" s="46"/>
      <c r="E50" s="28">
        <v>8947300</v>
      </c>
      <c r="F50" s="28">
        <f>F51+F56</f>
        <v>2144172.75</v>
      </c>
      <c r="G50" s="28" t="s">
        <v>42</v>
      </c>
      <c r="H50" s="28" t="s">
        <v>42</v>
      </c>
      <c r="I50" s="28">
        <f t="shared" si="0"/>
        <v>2144172.75</v>
      </c>
      <c r="J50" s="28">
        <f t="shared" si="1"/>
        <v>6803127.25</v>
      </c>
    </row>
    <row r="51" spans="1:10" ht="24.6" customHeight="1" x14ac:dyDescent="0.2">
      <c r="A51" s="26" t="s">
        <v>97</v>
      </c>
      <c r="B51" s="27" t="s">
        <v>41</v>
      </c>
      <c r="C51" s="45" t="s">
        <v>98</v>
      </c>
      <c r="D51" s="46"/>
      <c r="E51" s="28">
        <v>6717200</v>
      </c>
      <c r="F51" s="28">
        <f>F52+F54</f>
        <v>2112900</v>
      </c>
      <c r="G51" s="28" t="s">
        <v>42</v>
      </c>
      <c r="H51" s="28" t="s">
        <v>42</v>
      </c>
      <c r="I51" s="28">
        <f t="shared" si="0"/>
        <v>2112900</v>
      </c>
      <c r="J51" s="28">
        <f t="shared" si="1"/>
        <v>4604300</v>
      </c>
    </row>
    <row r="52" spans="1:10" ht="24.6" customHeight="1" x14ac:dyDescent="0.2">
      <c r="A52" s="26" t="s">
        <v>99</v>
      </c>
      <c r="B52" s="27" t="s">
        <v>41</v>
      </c>
      <c r="C52" s="45" t="s">
        <v>100</v>
      </c>
      <c r="D52" s="46"/>
      <c r="E52" s="28">
        <v>6442100</v>
      </c>
      <c r="F52" s="28">
        <v>2067100</v>
      </c>
      <c r="G52" s="28" t="s">
        <v>42</v>
      </c>
      <c r="H52" s="28" t="s">
        <v>42</v>
      </c>
      <c r="I52" s="28">
        <f t="shared" si="0"/>
        <v>2067100</v>
      </c>
      <c r="J52" s="28">
        <f t="shared" si="1"/>
        <v>4375000</v>
      </c>
    </row>
    <row r="53" spans="1:10" ht="24.6" customHeight="1" x14ac:dyDescent="0.2">
      <c r="A53" s="26" t="s">
        <v>101</v>
      </c>
      <c r="B53" s="27" t="s">
        <v>41</v>
      </c>
      <c r="C53" s="45" t="s">
        <v>102</v>
      </c>
      <c r="D53" s="46"/>
      <c r="E53" s="28">
        <v>6442100</v>
      </c>
      <c r="F53" s="28">
        <v>2067100</v>
      </c>
      <c r="G53" s="28" t="s">
        <v>42</v>
      </c>
      <c r="H53" s="28" t="s">
        <v>42</v>
      </c>
      <c r="I53" s="28">
        <f t="shared" si="0"/>
        <v>2067100</v>
      </c>
      <c r="J53" s="28">
        <f t="shared" si="1"/>
        <v>4375000</v>
      </c>
    </row>
    <row r="54" spans="1:10" ht="36.950000000000003" customHeight="1" x14ac:dyDescent="0.2">
      <c r="A54" s="26" t="s">
        <v>103</v>
      </c>
      <c r="B54" s="27" t="s">
        <v>41</v>
      </c>
      <c r="C54" s="45" t="s">
        <v>104</v>
      </c>
      <c r="D54" s="46"/>
      <c r="E54" s="28">
        <v>275100</v>
      </c>
      <c r="F54" s="28">
        <v>45800</v>
      </c>
      <c r="G54" s="28" t="s">
        <v>42</v>
      </c>
      <c r="H54" s="28" t="s">
        <v>42</v>
      </c>
      <c r="I54" s="28">
        <f t="shared" si="0"/>
        <v>45800</v>
      </c>
      <c r="J54" s="28">
        <f t="shared" si="1"/>
        <v>229300</v>
      </c>
    </row>
    <row r="55" spans="1:10" ht="36.950000000000003" customHeight="1" x14ac:dyDescent="0.2">
      <c r="A55" s="26" t="s">
        <v>105</v>
      </c>
      <c r="B55" s="27" t="s">
        <v>41</v>
      </c>
      <c r="C55" s="45" t="s">
        <v>106</v>
      </c>
      <c r="D55" s="46"/>
      <c r="E55" s="28">
        <v>275100</v>
      </c>
      <c r="F55" s="28">
        <v>45800</v>
      </c>
      <c r="G55" s="28" t="s">
        <v>42</v>
      </c>
      <c r="H55" s="28" t="s">
        <v>42</v>
      </c>
      <c r="I55" s="28">
        <f t="shared" si="0"/>
        <v>45800</v>
      </c>
      <c r="J55" s="28">
        <f t="shared" si="1"/>
        <v>229300</v>
      </c>
    </row>
    <row r="56" spans="1:10" ht="24.6" customHeight="1" x14ac:dyDescent="0.2">
      <c r="A56" s="26" t="s">
        <v>107</v>
      </c>
      <c r="B56" s="27" t="s">
        <v>41</v>
      </c>
      <c r="C56" s="45" t="s">
        <v>108</v>
      </c>
      <c r="D56" s="46"/>
      <c r="E56" s="28">
        <v>294200</v>
      </c>
      <c r="F56" s="28">
        <f>F57+F59</f>
        <v>31272.75</v>
      </c>
      <c r="G56" s="28" t="s">
        <v>42</v>
      </c>
      <c r="H56" s="28" t="s">
        <v>42</v>
      </c>
      <c r="I56" s="28">
        <v>4777.0600000000004</v>
      </c>
      <c r="J56" s="28">
        <v>289422.94</v>
      </c>
    </row>
    <row r="57" spans="1:10" ht="36.950000000000003" customHeight="1" x14ac:dyDescent="0.2">
      <c r="A57" s="26" t="s">
        <v>109</v>
      </c>
      <c r="B57" s="27" t="s">
        <v>41</v>
      </c>
      <c r="C57" s="45" t="s">
        <v>110</v>
      </c>
      <c r="D57" s="46"/>
      <c r="E57" s="28">
        <v>200</v>
      </c>
      <c r="F57" s="28">
        <v>200</v>
      </c>
      <c r="G57" s="28" t="s">
        <v>42</v>
      </c>
      <c r="H57" s="28" t="s">
        <v>42</v>
      </c>
      <c r="I57" s="28">
        <v>200</v>
      </c>
      <c r="J57" s="28" t="s">
        <v>42</v>
      </c>
    </row>
    <row r="58" spans="1:10" ht="36.950000000000003" customHeight="1" x14ac:dyDescent="0.2">
      <c r="A58" s="26" t="s">
        <v>111</v>
      </c>
      <c r="B58" s="27" t="s">
        <v>41</v>
      </c>
      <c r="C58" s="45" t="s">
        <v>112</v>
      </c>
      <c r="D58" s="46"/>
      <c r="E58" s="28">
        <v>200</v>
      </c>
      <c r="F58" s="28">
        <v>200</v>
      </c>
      <c r="G58" s="28" t="s">
        <v>42</v>
      </c>
      <c r="H58" s="28" t="s">
        <v>42</v>
      </c>
      <c r="I58" s="28">
        <v>200</v>
      </c>
      <c r="J58" s="28" t="s">
        <v>42</v>
      </c>
    </row>
    <row r="59" spans="1:10" ht="36.950000000000003" customHeight="1" x14ac:dyDescent="0.2">
      <c r="A59" s="26" t="s">
        <v>113</v>
      </c>
      <c r="B59" s="27" t="s">
        <v>41</v>
      </c>
      <c r="C59" s="45" t="s">
        <v>114</v>
      </c>
      <c r="D59" s="46"/>
      <c r="E59" s="28">
        <v>294000</v>
      </c>
      <c r="F59" s="28">
        <v>31072.75</v>
      </c>
      <c r="G59" s="28" t="s">
        <v>42</v>
      </c>
      <c r="H59" s="28" t="s">
        <v>42</v>
      </c>
      <c r="I59" s="28">
        <f>F59</f>
        <v>31072.75</v>
      </c>
      <c r="J59" s="28">
        <f>E59-F59</f>
        <v>262927.25</v>
      </c>
    </row>
    <row r="60" spans="1:10" ht="49.15" customHeight="1" x14ac:dyDescent="0.2">
      <c r="A60" s="26" t="s">
        <v>115</v>
      </c>
      <c r="B60" s="27" t="s">
        <v>41</v>
      </c>
      <c r="C60" s="45" t="s">
        <v>116</v>
      </c>
      <c r="D60" s="46"/>
      <c r="E60" s="28">
        <v>294000</v>
      </c>
      <c r="F60" s="28">
        <v>31072.75</v>
      </c>
      <c r="G60" s="28" t="s">
        <v>42</v>
      </c>
      <c r="H60" s="28" t="s">
        <v>42</v>
      </c>
      <c r="I60" s="28">
        <v>31072.75</v>
      </c>
      <c r="J60" s="28">
        <f>E60-F60</f>
        <v>262927.25</v>
      </c>
    </row>
    <row r="61" spans="1:10" x14ac:dyDescent="0.2">
      <c r="A61" s="26" t="s">
        <v>117</v>
      </c>
      <c r="B61" s="27" t="s">
        <v>41</v>
      </c>
      <c r="C61" s="45" t="s">
        <v>118</v>
      </c>
      <c r="D61" s="46"/>
      <c r="E61" s="28">
        <v>1935900</v>
      </c>
      <c r="F61" s="28" t="s">
        <v>42</v>
      </c>
      <c r="G61" s="28" t="s">
        <v>42</v>
      </c>
      <c r="H61" s="28" t="s">
        <v>42</v>
      </c>
      <c r="I61" s="28" t="s">
        <v>42</v>
      </c>
      <c r="J61" s="28">
        <v>1935900</v>
      </c>
    </row>
    <row r="62" spans="1:10" ht="73.900000000000006" customHeight="1" x14ac:dyDescent="0.2">
      <c r="A62" s="26" t="s">
        <v>119</v>
      </c>
      <c r="B62" s="27" t="s">
        <v>41</v>
      </c>
      <c r="C62" s="45" t="s">
        <v>120</v>
      </c>
      <c r="D62" s="46"/>
      <c r="E62" s="28">
        <v>1935900</v>
      </c>
      <c r="F62" s="28" t="s">
        <v>42</v>
      </c>
      <c r="G62" s="28" t="s">
        <v>42</v>
      </c>
      <c r="H62" s="28" t="s">
        <v>42</v>
      </c>
      <c r="I62" s="28" t="s">
        <v>42</v>
      </c>
      <c r="J62" s="28">
        <v>1935900</v>
      </c>
    </row>
    <row r="63" spans="1:10" ht="73.900000000000006" customHeight="1" x14ac:dyDescent="0.2">
      <c r="A63" s="26" t="s">
        <v>121</v>
      </c>
      <c r="B63" s="27" t="s">
        <v>41</v>
      </c>
      <c r="C63" s="45" t="s">
        <v>122</v>
      </c>
      <c r="D63" s="46"/>
      <c r="E63" s="28">
        <v>1935900</v>
      </c>
      <c r="F63" s="28" t="s">
        <v>42</v>
      </c>
      <c r="G63" s="28" t="s">
        <v>42</v>
      </c>
      <c r="H63" s="28" t="s">
        <v>42</v>
      </c>
      <c r="I63" s="28" t="s">
        <v>42</v>
      </c>
      <c r="J63" s="28">
        <v>1935900</v>
      </c>
    </row>
  </sheetData>
  <mergeCells count="64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40:D40"/>
    <mergeCell ref="C26:D26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51:D51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8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1"/>
  <sheetViews>
    <sheetView showGridLines="0" topLeftCell="A91" workbookViewId="0">
      <selection activeCell="G96" sqref="G9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123</v>
      </c>
      <c r="F2" s="6"/>
      <c r="G2" s="6"/>
      <c r="H2" s="6"/>
      <c r="I2" s="6"/>
      <c r="J2" s="6"/>
      <c r="K2" s="6" t="s">
        <v>124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9" t="s">
        <v>24</v>
      </c>
      <c r="B4" s="66" t="s">
        <v>25</v>
      </c>
      <c r="C4" s="76" t="s">
        <v>125</v>
      </c>
      <c r="D4" s="77"/>
      <c r="E4" s="75" t="s">
        <v>27</v>
      </c>
      <c r="F4" s="75" t="s">
        <v>126</v>
      </c>
      <c r="G4" s="85" t="s">
        <v>28</v>
      </c>
      <c r="H4" s="92"/>
      <c r="I4" s="92"/>
      <c r="J4" s="93"/>
      <c r="K4" s="85" t="s">
        <v>127</v>
      </c>
      <c r="L4" s="86"/>
    </row>
    <row r="5" spans="1:12" ht="12.75" customHeight="1" x14ac:dyDescent="0.2">
      <c r="A5" s="90"/>
      <c r="B5" s="67"/>
      <c r="C5" s="78"/>
      <c r="D5" s="79"/>
      <c r="E5" s="73"/>
      <c r="F5" s="73"/>
      <c r="G5" s="87"/>
      <c r="H5" s="94"/>
      <c r="I5" s="94"/>
      <c r="J5" s="95"/>
      <c r="K5" s="87"/>
      <c r="L5" s="88"/>
    </row>
    <row r="6" spans="1:12" ht="12.75" customHeight="1" x14ac:dyDescent="0.2">
      <c r="A6" s="90"/>
      <c r="B6" s="67"/>
      <c r="C6" s="78"/>
      <c r="D6" s="79"/>
      <c r="E6" s="73"/>
      <c r="F6" s="73"/>
      <c r="G6" s="53" t="s">
        <v>30</v>
      </c>
      <c r="H6" s="53" t="s">
        <v>31</v>
      </c>
      <c r="I6" s="53" t="s">
        <v>32</v>
      </c>
      <c r="J6" s="50" t="s">
        <v>33</v>
      </c>
      <c r="K6" s="53" t="s">
        <v>128</v>
      </c>
      <c r="L6" s="84" t="s">
        <v>129</v>
      </c>
    </row>
    <row r="7" spans="1:12" ht="12.75" customHeight="1" x14ac:dyDescent="0.2">
      <c r="A7" s="90"/>
      <c r="B7" s="67"/>
      <c r="C7" s="78"/>
      <c r="D7" s="79"/>
      <c r="E7" s="73"/>
      <c r="F7" s="73"/>
      <c r="G7" s="73"/>
      <c r="H7" s="54"/>
      <c r="I7" s="54"/>
      <c r="J7" s="51"/>
      <c r="K7" s="73"/>
      <c r="L7" s="48"/>
    </row>
    <row r="8" spans="1:12" ht="12.75" customHeight="1" x14ac:dyDescent="0.2">
      <c r="A8" s="90"/>
      <c r="B8" s="67"/>
      <c r="C8" s="78"/>
      <c r="D8" s="79"/>
      <c r="E8" s="73"/>
      <c r="F8" s="73"/>
      <c r="G8" s="73"/>
      <c r="H8" s="54"/>
      <c r="I8" s="54"/>
      <c r="J8" s="51"/>
      <c r="K8" s="73"/>
      <c r="L8" s="48"/>
    </row>
    <row r="9" spans="1:12" ht="12.75" customHeight="1" x14ac:dyDescent="0.2">
      <c r="A9" s="90"/>
      <c r="B9" s="67"/>
      <c r="C9" s="78"/>
      <c r="D9" s="79"/>
      <c r="E9" s="73"/>
      <c r="F9" s="73"/>
      <c r="G9" s="73"/>
      <c r="H9" s="54"/>
      <c r="I9" s="54"/>
      <c r="J9" s="51"/>
      <c r="K9" s="73"/>
      <c r="L9" s="48"/>
    </row>
    <row r="10" spans="1:12" ht="12.75" customHeight="1" x14ac:dyDescent="0.2">
      <c r="A10" s="90"/>
      <c r="B10" s="67"/>
      <c r="C10" s="78"/>
      <c r="D10" s="79"/>
      <c r="E10" s="73"/>
      <c r="F10" s="73"/>
      <c r="G10" s="73"/>
      <c r="H10" s="54"/>
      <c r="I10" s="54"/>
      <c r="J10" s="51"/>
      <c r="K10" s="73"/>
      <c r="L10" s="48"/>
    </row>
    <row r="11" spans="1:12" ht="12.75" customHeight="1" x14ac:dyDescent="0.2">
      <c r="A11" s="91"/>
      <c r="B11" s="68"/>
      <c r="C11" s="80"/>
      <c r="D11" s="81"/>
      <c r="E11" s="74"/>
      <c r="F11" s="74"/>
      <c r="G11" s="74"/>
      <c r="H11" s="55"/>
      <c r="I11" s="55"/>
      <c r="J11" s="52"/>
      <c r="K11" s="74"/>
      <c r="L11" s="49"/>
    </row>
    <row r="12" spans="1:12" ht="13.5" customHeight="1" x14ac:dyDescent="0.2">
      <c r="A12" s="17">
        <v>1</v>
      </c>
      <c r="B12" s="18">
        <v>2</v>
      </c>
      <c r="C12" s="59">
        <v>3</v>
      </c>
      <c r="D12" s="60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130</v>
      </c>
      <c r="L12" s="22" t="s">
        <v>131</v>
      </c>
    </row>
    <row r="13" spans="1:12" ht="21.4" customHeight="1" x14ac:dyDescent="0.2">
      <c r="A13" s="23" t="s">
        <v>132</v>
      </c>
      <c r="B13" s="24" t="s">
        <v>133</v>
      </c>
      <c r="C13" s="61" t="s">
        <v>43</v>
      </c>
      <c r="D13" s="62"/>
      <c r="E13" s="25">
        <v>12506400</v>
      </c>
      <c r="F13" s="25">
        <v>12506400</v>
      </c>
      <c r="G13" s="41" t="s">
        <v>308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1251324.75</v>
      </c>
      <c r="K13" s="25">
        <f>E13-G13</f>
        <v>11255075.25</v>
      </c>
      <c r="L13" s="25">
        <f>K13</f>
        <v>11255075.25</v>
      </c>
    </row>
    <row r="14" spans="1:12" x14ac:dyDescent="0.2">
      <c r="A14" s="26" t="s">
        <v>45</v>
      </c>
      <c r="B14" s="27"/>
      <c r="C14" s="45"/>
      <c r="D14" s="46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134</v>
      </c>
      <c r="B15" s="24" t="s">
        <v>133</v>
      </c>
      <c r="C15" s="61" t="s">
        <v>135</v>
      </c>
      <c r="D15" s="62"/>
      <c r="E15" s="25">
        <v>5786800</v>
      </c>
      <c r="F15" s="25">
        <v>5786800</v>
      </c>
      <c r="G15" s="44">
        <f>G16+G33+G37</f>
        <v>620040.61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620040.61</v>
      </c>
      <c r="K15" s="25">
        <v>5663550.79</v>
      </c>
      <c r="L15" s="25">
        <v>5663550.79</v>
      </c>
    </row>
    <row r="16" spans="1:12" ht="61.5" customHeight="1" x14ac:dyDescent="0.2">
      <c r="A16" s="23" t="s">
        <v>136</v>
      </c>
      <c r="B16" s="24" t="s">
        <v>133</v>
      </c>
      <c r="C16" s="61" t="s">
        <v>137</v>
      </c>
      <c r="D16" s="62"/>
      <c r="E16" s="25">
        <v>5699100</v>
      </c>
      <c r="F16" s="25">
        <v>5699100</v>
      </c>
      <c r="G16" s="25">
        <f>G17+G19+G23+G27+G29</f>
        <v>586220.38</v>
      </c>
      <c r="H16" s="25" t="s">
        <v>42</v>
      </c>
      <c r="I16" s="25" t="s">
        <v>42</v>
      </c>
      <c r="J16" s="25">
        <f t="shared" si="0"/>
        <v>586220.38</v>
      </c>
      <c r="K16" s="25">
        <f>E16-G16</f>
        <v>5112879.62</v>
      </c>
      <c r="L16" s="25">
        <f>K16</f>
        <v>5112879.62</v>
      </c>
    </row>
    <row r="17" spans="1:12" ht="61.5" customHeight="1" x14ac:dyDescent="0.2">
      <c r="A17" s="23" t="s">
        <v>136</v>
      </c>
      <c r="B17" s="24" t="s">
        <v>133</v>
      </c>
      <c r="C17" s="61" t="s">
        <v>138</v>
      </c>
      <c r="D17" s="62"/>
      <c r="E17" s="25">
        <v>177500</v>
      </c>
      <c r="F17" s="25">
        <v>177500</v>
      </c>
      <c r="G17" s="25">
        <v>51416</v>
      </c>
      <c r="H17" s="25" t="s">
        <v>42</v>
      </c>
      <c r="I17" s="25" t="s">
        <v>42</v>
      </c>
      <c r="J17" s="25">
        <f t="shared" si="0"/>
        <v>51416</v>
      </c>
      <c r="K17" s="25">
        <f>E17-G17</f>
        <v>126084</v>
      </c>
      <c r="L17" s="25">
        <v>126084</v>
      </c>
    </row>
    <row r="18" spans="1:12" ht="36.950000000000003" customHeight="1" x14ac:dyDescent="0.2">
      <c r="A18" s="26" t="s">
        <v>139</v>
      </c>
      <c r="B18" s="27" t="s">
        <v>133</v>
      </c>
      <c r="C18" s="45" t="s">
        <v>140</v>
      </c>
      <c r="D18" s="46"/>
      <c r="E18" s="28">
        <v>177500</v>
      </c>
      <c r="F18" s="28">
        <v>177500</v>
      </c>
      <c r="G18" s="28">
        <v>51416</v>
      </c>
      <c r="H18" s="28" t="s">
        <v>42</v>
      </c>
      <c r="I18" s="28" t="s">
        <v>42</v>
      </c>
      <c r="J18" s="28">
        <f t="shared" si="0"/>
        <v>51416</v>
      </c>
      <c r="K18" s="28">
        <f>E18-G18</f>
        <v>126084</v>
      </c>
      <c r="L18" s="28">
        <v>126084</v>
      </c>
    </row>
    <row r="19" spans="1:12" ht="61.5" customHeight="1" x14ac:dyDescent="0.2">
      <c r="A19" s="23" t="s">
        <v>136</v>
      </c>
      <c r="B19" s="24" t="s">
        <v>133</v>
      </c>
      <c r="C19" s="61" t="s">
        <v>141</v>
      </c>
      <c r="D19" s="62"/>
      <c r="E19" s="25">
        <v>5073100</v>
      </c>
      <c r="F19" s="25">
        <v>5073100</v>
      </c>
      <c r="G19" s="41" t="s">
        <v>300</v>
      </c>
      <c r="H19" s="25" t="s">
        <v>42</v>
      </c>
      <c r="I19" s="25" t="s">
        <v>42</v>
      </c>
      <c r="J19" s="25">
        <f t="shared" si="0"/>
        <v>484457.04</v>
      </c>
      <c r="K19" s="25">
        <f>E19-G19</f>
        <v>4588642.96</v>
      </c>
      <c r="L19" s="25">
        <f>F19-G19</f>
        <v>4588642.96</v>
      </c>
    </row>
    <row r="20" spans="1:12" ht="24.6" customHeight="1" x14ac:dyDescent="0.2">
      <c r="A20" s="26" t="s">
        <v>142</v>
      </c>
      <c r="B20" s="27" t="s">
        <v>133</v>
      </c>
      <c r="C20" s="45" t="s">
        <v>143</v>
      </c>
      <c r="D20" s="46"/>
      <c r="E20" s="28">
        <v>3639400</v>
      </c>
      <c r="F20" s="28">
        <v>3639400</v>
      </c>
      <c r="G20" s="28">
        <v>409287.65</v>
      </c>
      <c r="H20" s="28" t="s">
        <v>42</v>
      </c>
      <c r="I20" s="28" t="s">
        <v>42</v>
      </c>
      <c r="J20" s="28">
        <f t="shared" si="0"/>
        <v>409287.65</v>
      </c>
      <c r="K20" s="28">
        <f>E20-G20</f>
        <v>3230112.35</v>
      </c>
      <c r="L20" s="28">
        <f>F20-G20</f>
        <v>3230112.35</v>
      </c>
    </row>
    <row r="21" spans="1:12" ht="36.950000000000003" customHeight="1" x14ac:dyDescent="0.2">
      <c r="A21" s="26" t="s">
        <v>144</v>
      </c>
      <c r="B21" s="27" t="s">
        <v>133</v>
      </c>
      <c r="C21" s="45" t="s">
        <v>145</v>
      </c>
      <c r="D21" s="46"/>
      <c r="E21" s="28">
        <v>334600</v>
      </c>
      <c r="F21" s="28">
        <v>334600</v>
      </c>
      <c r="G21" s="28" t="s">
        <v>42</v>
      </c>
      <c r="H21" s="28" t="s">
        <v>42</v>
      </c>
      <c r="I21" s="28" t="s">
        <v>42</v>
      </c>
      <c r="J21" s="28" t="str">
        <f t="shared" si="0"/>
        <v>-</v>
      </c>
      <c r="K21" s="28">
        <v>334600</v>
      </c>
      <c r="L21" s="28">
        <v>334600</v>
      </c>
    </row>
    <row r="22" spans="1:12" ht="49.15" customHeight="1" x14ac:dyDescent="0.2">
      <c r="A22" s="26" t="s">
        <v>146</v>
      </c>
      <c r="B22" s="27" t="s">
        <v>133</v>
      </c>
      <c r="C22" s="45" t="s">
        <v>147</v>
      </c>
      <c r="D22" s="46"/>
      <c r="E22" s="28">
        <v>1099100</v>
      </c>
      <c r="F22" s="28">
        <v>1099100</v>
      </c>
      <c r="G22" s="28">
        <v>75169.39</v>
      </c>
      <c r="H22" s="28" t="s">
        <v>42</v>
      </c>
      <c r="I22" s="28" t="s">
        <v>42</v>
      </c>
      <c r="J22" s="28">
        <f t="shared" si="0"/>
        <v>75169.39</v>
      </c>
      <c r="K22" s="28">
        <f>E22-G22</f>
        <v>1023930.61</v>
      </c>
      <c r="L22" s="28">
        <f>F22-G22</f>
        <v>1023930.61</v>
      </c>
    </row>
    <row r="23" spans="1:12" ht="61.5" customHeight="1" x14ac:dyDescent="0.2">
      <c r="A23" s="23" t="s">
        <v>136</v>
      </c>
      <c r="B23" s="24" t="s">
        <v>133</v>
      </c>
      <c r="C23" s="61" t="s">
        <v>148</v>
      </c>
      <c r="D23" s="62"/>
      <c r="E23" s="25">
        <v>400900</v>
      </c>
      <c r="F23" s="25">
        <v>400900</v>
      </c>
      <c r="G23" s="41" t="s">
        <v>307</v>
      </c>
      <c r="H23" s="25" t="s">
        <v>42</v>
      </c>
      <c r="I23" s="25" t="s">
        <v>42</v>
      </c>
      <c r="J23" s="25">
        <f t="shared" si="0"/>
        <v>38297.339999999997</v>
      </c>
      <c r="K23" s="25">
        <f>E23-G23</f>
        <v>362602.66000000003</v>
      </c>
      <c r="L23" s="25">
        <f>F23-G23</f>
        <v>362602.66000000003</v>
      </c>
    </row>
    <row r="24" spans="1:12" ht="36.950000000000003" customHeight="1" x14ac:dyDescent="0.2">
      <c r="A24" s="26" t="s">
        <v>144</v>
      </c>
      <c r="B24" s="27" t="s">
        <v>133</v>
      </c>
      <c r="C24" s="45" t="s">
        <v>149</v>
      </c>
      <c r="D24" s="46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139</v>
      </c>
      <c r="B25" s="27" t="s">
        <v>133</v>
      </c>
      <c r="C25" s="45" t="s">
        <v>150</v>
      </c>
      <c r="D25" s="46"/>
      <c r="E25" s="28">
        <v>311600</v>
      </c>
      <c r="F25" s="28">
        <v>311600</v>
      </c>
      <c r="G25" s="42">
        <v>15679.45</v>
      </c>
      <c r="H25" s="28" t="s">
        <v>42</v>
      </c>
      <c r="I25" s="28" t="s">
        <v>42</v>
      </c>
      <c r="J25" s="28">
        <f t="shared" si="0"/>
        <v>15679.45</v>
      </c>
      <c r="K25" s="28">
        <f>E25-G25</f>
        <v>295920.55</v>
      </c>
      <c r="L25" s="28">
        <f>F25-G25</f>
        <v>295920.55</v>
      </c>
    </row>
    <row r="26" spans="1:12" x14ac:dyDescent="0.2">
      <c r="A26" s="26" t="s">
        <v>151</v>
      </c>
      <c r="B26" s="27" t="s">
        <v>133</v>
      </c>
      <c r="C26" s="45" t="s">
        <v>152</v>
      </c>
      <c r="D26" s="46"/>
      <c r="E26" s="28">
        <v>84300</v>
      </c>
      <c r="F26" s="28">
        <v>84300</v>
      </c>
      <c r="G26" s="43">
        <v>22617.89</v>
      </c>
      <c r="H26" s="28" t="s">
        <v>42</v>
      </c>
      <c r="I26" s="28" t="s">
        <v>42</v>
      </c>
      <c r="J26" s="28">
        <f t="shared" si="0"/>
        <v>22617.89</v>
      </c>
      <c r="K26" s="28">
        <f>E26-G26</f>
        <v>61682.11</v>
      </c>
      <c r="L26" s="28">
        <f>F26-G26</f>
        <v>61682.11</v>
      </c>
    </row>
    <row r="27" spans="1:12" ht="61.5" customHeight="1" x14ac:dyDescent="0.2">
      <c r="A27" s="23" t="s">
        <v>136</v>
      </c>
      <c r="B27" s="24" t="s">
        <v>133</v>
      </c>
      <c r="C27" s="61" t="s">
        <v>153</v>
      </c>
      <c r="D27" s="62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36.950000000000003" customHeight="1" x14ac:dyDescent="0.2">
      <c r="A28" s="26" t="s">
        <v>139</v>
      </c>
      <c r="B28" s="27" t="s">
        <v>133</v>
      </c>
      <c r="C28" s="45" t="s">
        <v>154</v>
      </c>
      <c r="D28" s="46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>
        <v>0</v>
      </c>
      <c r="L28" s="28">
        <v>0</v>
      </c>
    </row>
    <row r="29" spans="1:12" ht="61.5" customHeight="1" x14ac:dyDescent="0.2">
      <c r="A29" s="23" t="s">
        <v>136</v>
      </c>
      <c r="B29" s="24" t="s">
        <v>133</v>
      </c>
      <c r="C29" s="61" t="s">
        <v>155</v>
      </c>
      <c r="D29" s="62"/>
      <c r="E29" s="25">
        <v>47400</v>
      </c>
      <c r="F29" s="25">
        <v>47400</v>
      </c>
      <c r="G29" s="25">
        <v>11850</v>
      </c>
      <c r="H29" s="25" t="s">
        <v>42</v>
      </c>
      <c r="I29" s="25" t="s">
        <v>42</v>
      </c>
      <c r="J29" s="25">
        <f t="shared" si="0"/>
        <v>11850</v>
      </c>
      <c r="K29" s="25">
        <v>35550</v>
      </c>
      <c r="L29" s="25">
        <v>35550</v>
      </c>
    </row>
    <row r="30" spans="1:12" x14ac:dyDescent="0.2">
      <c r="A30" s="26" t="s">
        <v>117</v>
      </c>
      <c r="B30" s="27" t="s">
        <v>133</v>
      </c>
      <c r="C30" s="45" t="s">
        <v>156</v>
      </c>
      <c r="D30" s="46"/>
      <c r="E30" s="28">
        <v>47400</v>
      </c>
      <c r="F30" s="28">
        <v>47400</v>
      </c>
      <c r="G30" s="28">
        <v>11850</v>
      </c>
      <c r="H30" s="28" t="s">
        <v>42</v>
      </c>
      <c r="I30" s="28" t="s">
        <v>42</v>
      </c>
      <c r="J30" s="28">
        <f t="shared" si="0"/>
        <v>11850</v>
      </c>
      <c r="K30" s="28">
        <v>35550</v>
      </c>
      <c r="L30" s="28">
        <v>35550</v>
      </c>
    </row>
    <row r="31" spans="1:12" ht="49.15" customHeight="1" x14ac:dyDescent="0.2">
      <c r="A31" s="23" t="s">
        <v>157</v>
      </c>
      <c r="B31" s="24" t="s">
        <v>133</v>
      </c>
      <c r="C31" s="61" t="s">
        <v>158</v>
      </c>
      <c r="D31" s="62"/>
      <c r="E31" s="25">
        <v>26700</v>
      </c>
      <c r="F31" s="25">
        <v>26700</v>
      </c>
      <c r="G31" s="25">
        <v>6675</v>
      </c>
      <c r="H31" s="25" t="s">
        <v>42</v>
      </c>
      <c r="I31" s="25" t="s">
        <v>42</v>
      </c>
      <c r="J31" s="25">
        <f t="shared" si="0"/>
        <v>6675</v>
      </c>
      <c r="K31" s="25">
        <v>20025</v>
      </c>
      <c r="L31" s="25">
        <v>20025</v>
      </c>
    </row>
    <row r="32" spans="1:12" ht="49.15" customHeight="1" x14ac:dyDescent="0.2">
      <c r="A32" s="23" t="s">
        <v>157</v>
      </c>
      <c r="B32" s="24" t="s">
        <v>133</v>
      </c>
      <c r="C32" s="61" t="s">
        <v>159</v>
      </c>
      <c r="D32" s="62"/>
      <c r="E32" s="25">
        <v>26700</v>
      </c>
      <c r="F32" s="25">
        <v>26700</v>
      </c>
      <c r="G32" s="25">
        <v>6675</v>
      </c>
      <c r="H32" s="25" t="s">
        <v>42</v>
      </c>
      <c r="I32" s="25" t="s">
        <v>42</v>
      </c>
      <c r="J32" s="25">
        <f t="shared" si="0"/>
        <v>6675</v>
      </c>
      <c r="K32" s="25">
        <v>20025</v>
      </c>
      <c r="L32" s="25">
        <v>20025</v>
      </c>
    </row>
    <row r="33" spans="1:12" x14ac:dyDescent="0.2">
      <c r="A33" s="26" t="s">
        <v>117</v>
      </c>
      <c r="B33" s="27" t="s">
        <v>133</v>
      </c>
      <c r="C33" s="45" t="s">
        <v>160</v>
      </c>
      <c r="D33" s="46"/>
      <c r="E33" s="28">
        <v>26700</v>
      </c>
      <c r="F33" s="28">
        <v>26700</v>
      </c>
      <c r="G33" s="28">
        <v>6675</v>
      </c>
      <c r="H33" s="28" t="s">
        <v>42</v>
      </c>
      <c r="I33" s="28" t="s">
        <v>42</v>
      </c>
      <c r="J33" s="28">
        <f t="shared" si="0"/>
        <v>6675</v>
      </c>
      <c r="K33" s="28">
        <v>20025</v>
      </c>
      <c r="L33" s="28">
        <v>20025</v>
      </c>
    </row>
    <row r="34" spans="1:12" ht="21.4" customHeight="1" x14ac:dyDescent="0.2">
      <c r="A34" s="23" t="s">
        <v>161</v>
      </c>
      <c r="B34" s="24" t="s">
        <v>133</v>
      </c>
      <c r="C34" s="61" t="s">
        <v>162</v>
      </c>
      <c r="D34" s="62"/>
      <c r="E34" s="25">
        <v>10000</v>
      </c>
      <c r="F34" s="25">
        <v>10000</v>
      </c>
      <c r="G34" s="25" t="s">
        <v>42</v>
      </c>
      <c r="H34" s="25" t="s">
        <v>42</v>
      </c>
      <c r="I34" s="25" t="s">
        <v>42</v>
      </c>
      <c r="J34" s="25" t="str">
        <f t="shared" si="0"/>
        <v>-</v>
      </c>
      <c r="K34" s="25">
        <v>10000</v>
      </c>
      <c r="L34" s="25">
        <v>10000</v>
      </c>
    </row>
    <row r="35" spans="1:12" ht="21.4" customHeight="1" x14ac:dyDescent="0.2">
      <c r="A35" s="23" t="s">
        <v>161</v>
      </c>
      <c r="B35" s="24" t="s">
        <v>133</v>
      </c>
      <c r="C35" s="61" t="s">
        <v>163</v>
      </c>
      <c r="D35" s="62"/>
      <c r="E35" s="25">
        <v>10000</v>
      </c>
      <c r="F35" s="25">
        <v>10000</v>
      </c>
      <c r="G35" s="25" t="s">
        <v>42</v>
      </c>
      <c r="H35" s="25" t="s">
        <v>42</v>
      </c>
      <c r="I35" s="25" t="s">
        <v>42</v>
      </c>
      <c r="J35" s="25" t="str">
        <f t="shared" si="0"/>
        <v>-</v>
      </c>
      <c r="K35" s="25">
        <v>10000</v>
      </c>
      <c r="L35" s="25">
        <v>10000</v>
      </c>
    </row>
    <row r="36" spans="1:12" x14ac:dyDescent="0.2">
      <c r="A36" s="26" t="s">
        <v>164</v>
      </c>
      <c r="B36" s="27" t="s">
        <v>133</v>
      </c>
      <c r="C36" s="45" t="s">
        <v>165</v>
      </c>
      <c r="D36" s="46"/>
      <c r="E36" s="28">
        <v>10000</v>
      </c>
      <c r="F36" s="28">
        <v>10000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10000</v>
      </c>
      <c r="L36" s="28">
        <v>10000</v>
      </c>
    </row>
    <row r="37" spans="1:12" ht="21.4" customHeight="1" x14ac:dyDescent="0.2">
      <c r="A37" s="23" t="s">
        <v>166</v>
      </c>
      <c r="B37" s="24" t="s">
        <v>133</v>
      </c>
      <c r="C37" s="61" t="s">
        <v>167</v>
      </c>
      <c r="D37" s="62"/>
      <c r="E37" s="25">
        <v>51000</v>
      </c>
      <c r="F37" s="25">
        <v>51000</v>
      </c>
      <c r="G37" s="25">
        <f>G42+G44</f>
        <v>27145.23</v>
      </c>
      <c r="H37" s="25" t="s">
        <v>42</v>
      </c>
      <c r="I37" s="25" t="s">
        <v>42</v>
      </c>
      <c r="J37" s="25">
        <f t="shared" si="0"/>
        <v>27145.23</v>
      </c>
      <c r="K37" s="25">
        <f>E37-G37</f>
        <v>23854.77</v>
      </c>
      <c r="L37" s="25">
        <f>F37-G37</f>
        <v>23854.77</v>
      </c>
    </row>
    <row r="38" spans="1:12" ht="21.4" customHeight="1" x14ac:dyDescent="0.2">
      <c r="A38" s="23" t="s">
        <v>166</v>
      </c>
      <c r="B38" s="24" t="s">
        <v>133</v>
      </c>
      <c r="C38" s="61" t="s">
        <v>168</v>
      </c>
      <c r="D38" s="62"/>
      <c r="E38" s="25">
        <v>1000</v>
      </c>
      <c r="F38" s="25">
        <v>1000</v>
      </c>
      <c r="G38" s="25" t="s">
        <v>42</v>
      </c>
      <c r="H38" s="25" t="s">
        <v>42</v>
      </c>
      <c r="I38" s="25" t="s">
        <v>42</v>
      </c>
      <c r="J38" s="25" t="str">
        <f t="shared" si="0"/>
        <v>-</v>
      </c>
      <c r="K38" s="25">
        <v>1000</v>
      </c>
      <c r="L38" s="25">
        <v>1000</v>
      </c>
    </row>
    <row r="39" spans="1:12" ht="36.950000000000003" customHeight="1" x14ac:dyDescent="0.2">
      <c r="A39" s="26" t="s">
        <v>139</v>
      </c>
      <c r="B39" s="27" t="s">
        <v>133</v>
      </c>
      <c r="C39" s="45" t="s">
        <v>169</v>
      </c>
      <c r="D39" s="46"/>
      <c r="E39" s="28">
        <v>1000</v>
      </c>
      <c r="F39" s="28">
        <v>1000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1000</v>
      </c>
      <c r="L39" s="28">
        <v>1000</v>
      </c>
    </row>
    <row r="40" spans="1:12" ht="21.4" customHeight="1" x14ac:dyDescent="0.2">
      <c r="A40" s="23" t="s">
        <v>166</v>
      </c>
      <c r="B40" s="24" t="s">
        <v>133</v>
      </c>
      <c r="C40" s="61" t="s">
        <v>170</v>
      </c>
      <c r="D40" s="62"/>
      <c r="E40" s="25">
        <v>1000</v>
      </c>
      <c r="F40" s="25">
        <v>1000</v>
      </c>
      <c r="G40" s="25" t="s">
        <v>42</v>
      </c>
      <c r="H40" s="25" t="s">
        <v>42</v>
      </c>
      <c r="I40" s="25" t="s">
        <v>42</v>
      </c>
      <c r="J40" s="25" t="str">
        <f t="shared" si="0"/>
        <v>-</v>
      </c>
      <c r="K40" s="25">
        <v>1000</v>
      </c>
      <c r="L40" s="25">
        <v>1000</v>
      </c>
    </row>
    <row r="41" spans="1:12" ht="36.950000000000003" customHeight="1" x14ac:dyDescent="0.2">
      <c r="A41" s="26" t="s">
        <v>139</v>
      </c>
      <c r="B41" s="27" t="s">
        <v>133</v>
      </c>
      <c r="C41" s="45" t="s">
        <v>171</v>
      </c>
      <c r="D41" s="46"/>
      <c r="E41" s="28">
        <v>1000</v>
      </c>
      <c r="F41" s="28">
        <v>1000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1000</v>
      </c>
      <c r="L41" s="28">
        <v>1000</v>
      </c>
    </row>
    <row r="42" spans="1:12" ht="21.4" customHeight="1" x14ac:dyDescent="0.2">
      <c r="A42" s="23" t="s">
        <v>166</v>
      </c>
      <c r="B42" s="24" t="s">
        <v>133</v>
      </c>
      <c r="C42" s="61" t="s">
        <v>172</v>
      </c>
      <c r="D42" s="62"/>
      <c r="E42" s="25">
        <v>20000</v>
      </c>
      <c r="F42" s="25">
        <v>20000</v>
      </c>
      <c r="G42" s="25">
        <v>4880</v>
      </c>
      <c r="H42" s="25" t="s">
        <v>42</v>
      </c>
      <c r="I42" s="25" t="s">
        <v>42</v>
      </c>
      <c r="J42" s="25">
        <f t="shared" si="0"/>
        <v>4880</v>
      </c>
      <c r="K42" s="25">
        <f>E42-G42</f>
        <v>15120</v>
      </c>
      <c r="L42" s="25">
        <f>K42</f>
        <v>15120</v>
      </c>
    </row>
    <row r="43" spans="1:12" ht="36.950000000000003" customHeight="1" x14ac:dyDescent="0.2">
      <c r="A43" s="26" t="s">
        <v>139</v>
      </c>
      <c r="B43" s="27" t="s">
        <v>133</v>
      </c>
      <c r="C43" s="45" t="s">
        <v>173</v>
      </c>
      <c r="D43" s="46"/>
      <c r="E43" s="28">
        <v>20000</v>
      </c>
      <c r="F43" s="28">
        <v>20000</v>
      </c>
      <c r="G43" s="28">
        <v>4880</v>
      </c>
      <c r="H43" s="28" t="s">
        <v>42</v>
      </c>
      <c r="I43" s="28" t="s">
        <v>42</v>
      </c>
      <c r="J43" s="28">
        <f t="shared" si="0"/>
        <v>4880</v>
      </c>
      <c r="K43" s="28">
        <f>E43-G43</f>
        <v>15120</v>
      </c>
      <c r="L43" s="28">
        <f>K43</f>
        <v>15120</v>
      </c>
    </row>
    <row r="44" spans="1:12" ht="21.4" customHeight="1" x14ac:dyDescent="0.2">
      <c r="A44" s="23" t="s">
        <v>166</v>
      </c>
      <c r="B44" s="24" t="s">
        <v>133</v>
      </c>
      <c r="C44" s="61" t="s">
        <v>174</v>
      </c>
      <c r="D44" s="62"/>
      <c r="E44" s="25">
        <v>29000</v>
      </c>
      <c r="F44" s="25">
        <v>29000</v>
      </c>
      <c r="G44" s="25">
        <v>22265.23</v>
      </c>
      <c r="H44" s="25" t="s">
        <v>42</v>
      </c>
      <c r="I44" s="25" t="s">
        <v>42</v>
      </c>
      <c r="J44" s="25">
        <f t="shared" si="0"/>
        <v>22265.23</v>
      </c>
      <c r="K44" s="25">
        <f>E44-G44</f>
        <v>6734.77</v>
      </c>
      <c r="L44" s="25">
        <f>K44</f>
        <v>6734.77</v>
      </c>
    </row>
    <row r="45" spans="1:12" ht="24.6" customHeight="1" x14ac:dyDescent="0.2">
      <c r="A45" s="26" t="s">
        <v>175</v>
      </c>
      <c r="B45" s="27" t="s">
        <v>133</v>
      </c>
      <c r="C45" s="45" t="s">
        <v>176</v>
      </c>
      <c r="D45" s="46"/>
      <c r="E45" s="28">
        <v>4000</v>
      </c>
      <c r="F45" s="28">
        <v>4000</v>
      </c>
      <c r="G45" s="28">
        <v>2265</v>
      </c>
      <c r="H45" s="28" t="s">
        <v>42</v>
      </c>
      <c r="I45" s="28" t="s">
        <v>42</v>
      </c>
      <c r="J45" s="28">
        <f t="shared" si="0"/>
        <v>2265</v>
      </c>
      <c r="K45" s="28">
        <f>E45-G45</f>
        <v>1735</v>
      </c>
      <c r="L45" s="28">
        <f>K45</f>
        <v>1735</v>
      </c>
    </row>
    <row r="46" spans="1:12" x14ac:dyDescent="0.2">
      <c r="A46" s="26" t="s">
        <v>177</v>
      </c>
      <c r="B46" s="27" t="s">
        <v>133</v>
      </c>
      <c r="C46" s="45" t="s">
        <v>178</v>
      </c>
      <c r="D46" s="46"/>
      <c r="E46" s="28">
        <v>4000</v>
      </c>
      <c r="F46" s="28">
        <v>4000</v>
      </c>
      <c r="G46" s="28" t="s">
        <v>42</v>
      </c>
      <c r="H46" s="28" t="s">
        <v>42</v>
      </c>
      <c r="I46" s="28" t="s">
        <v>42</v>
      </c>
      <c r="J46" s="28" t="str">
        <f t="shared" si="0"/>
        <v>-</v>
      </c>
      <c r="K46" s="28">
        <v>4000</v>
      </c>
      <c r="L46" s="28">
        <v>4000</v>
      </c>
    </row>
    <row r="47" spans="1:12" x14ac:dyDescent="0.2">
      <c r="A47" s="26" t="s">
        <v>179</v>
      </c>
      <c r="B47" s="27" t="s">
        <v>133</v>
      </c>
      <c r="C47" s="45" t="s">
        <v>180</v>
      </c>
      <c r="D47" s="46"/>
      <c r="E47" s="28">
        <v>21000</v>
      </c>
      <c r="F47" s="28">
        <v>21000</v>
      </c>
      <c r="G47" s="28">
        <v>20000.23</v>
      </c>
      <c r="H47" s="28" t="s">
        <v>42</v>
      </c>
      <c r="I47" s="28" t="s">
        <v>42</v>
      </c>
      <c r="J47" s="28">
        <f t="shared" ref="J47:J78" si="1">IF(IF(G47="-",0,G47)+IF(H47="-",0,H47)+IF(I47="-",0,I47)=0,"-",IF(G47="-",0,G47)+IF(H47="-",0,H47)+IF(I47="-",0,I47))</f>
        <v>20000.23</v>
      </c>
      <c r="K47" s="28">
        <v>999.77</v>
      </c>
      <c r="L47" s="28">
        <v>999.77</v>
      </c>
    </row>
    <row r="48" spans="1:12" ht="21.4" customHeight="1" x14ac:dyDescent="0.2">
      <c r="A48" s="23" t="s">
        <v>181</v>
      </c>
      <c r="B48" s="24" t="s">
        <v>133</v>
      </c>
      <c r="C48" s="61" t="s">
        <v>182</v>
      </c>
      <c r="D48" s="62"/>
      <c r="E48" s="25">
        <v>294000</v>
      </c>
      <c r="F48" s="25">
        <v>294000</v>
      </c>
      <c r="G48" s="44">
        <f>G49</f>
        <v>31072.75</v>
      </c>
      <c r="H48" s="25" t="s">
        <v>42</v>
      </c>
      <c r="I48" s="25" t="s">
        <v>42</v>
      </c>
      <c r="J48" s="25">
        <f t="shared" si="1"/>
        <v>31072.75</v>
      </c>
      <c r="K48" s="25">
        <f>E48-G48</f>
        <v>262927.25</v>
      </c>
      <c r="L48" s="25">
        <f>K48</f>
        <v>262927.25</v>
      </c>
    </row>
    <row r="49" spans="1:12" ht="24.6" customHeight="1" x14ac:dyDescent="0.2">
      <c r="A49" s="23" t="s">
        <v>183</v>
      </c>
      <c r="B49" s="24" t="s">
        <v>133</v>
      </c>
      <c r="C49" s="61" t="s">
        <v>184</v>
      </c>
      <c r="D49" s="62"/>
      <c r="E49" s="25">
        <v>294000</v>
      </c>
      <c r="F49" s="25">
        <v>294000</v>
      </c>
      <c r="G49" s="25">
        <f>G50</f>
        <v>31072.75</v>
      </c>
      <c r="H49" s="25" t="s">
        <v>42</v>
      </c>
      <c r="I49" s="25" t="s">
        <v>42</v>
      </c>
      <c r="J49" s="25">
        <f t="shared" si="1"/>
        <v>31072.75</v>
      </c>
      <c r="K49" s="25">
        <f>E49-G49</f>
        <v>262927.25</v>
      </c>
      <c r="L49" s="25">
        <f>K49</f>
        <v>262927.25</v>
      </c>
    </row>
    <row r="50" spans="1:12" ht="24.6" customHeight="1" x14ac:dyDescent="0.2">
      <c r="A50" s="23" t="s">
        <v>183</v>
      </c>
      <c r="B50" s="24" t="s">
        <v>133</v>
      </c>
      <c r="C50" s="61" t="s">
        <v>185</v>
      </c>
      <c r="D50" s="62"/>
      <c r="E50" s="25">
        <v>294000</v>
      </c>
      <c r="F50" s="25">
        <v>294000</v>
      </c>
      <c r="G50" s="25">
        <f>G51+G52</f>
        <v>31072.75</v>
      </c>
      <c r="H50" s="25" t="s">
        <v>42</v>
      </c>
      <c r="I50" s="25" t="s">
        <v>42</v>
      </c>
      <c r="J50" s="25">
        <f t="shared" si="1"/>
        <v>31072.75</v>
      </c>
      <c r="K50" s="25">
        <f>E50-G50</f>
        <v>262927.25</v>
      </c>
      <c r="L50" s="25">
        <f>K50</f>
        <v>262927.25</v>
      </c>
    </row>
    <row r="51" spans="1:12" ht="24.6" customHeight="1" x14ac:dyDescent="0.2">
      <c r="A51" s="26" t="s">
        <v>142</v>
      </c>
      <c r="B51" s="27" t="s">
        <v>133</v>
      </c>
      <c r="C51" s="45" t="s">
        <v>186</v>
      </c>
      <c r="D51" s="46"/>
      <c r="E51" s="28">
        <v>225800</v>
      </c>
      <c r="F51" s="28">
        <v>225800</v>
      </c>
      <c r="G51" s="28">
        <v>26167.67</v>
      </c>
      <c r="H51" s="28" t="s">
        <v>42</v>
      </c>
      <c r="I51" s="28" t="s">
        <v>42</v>
      </c>
      <c r="J51" s="28">
        <f t="shared" si="1"/>
        <v>26167.67</v>
      </c>
      <c r="K51" s="28">
        <f>E51-G51</f>
        <v>199632.33000000002</v>
      </c>
      <c r="L51" s="28">
        <f>K51</f>
        <v>199632.33000000002</v>
      </c>
    </row>
    <row r="52" spans="1:12" ht="49.15" customHeight="1" x14ac:dyDescent="0.2">
      <c r="A52" s="26" t="s">
        <v>146</v>
      </c>
      <c r="B52" s="27" t="s">
        <v>133</v>
      </c>
      <c r="C52" s="45" t="s">
        <v>187</v>
      </c>
      <c r="D52" s="46"/>
      <c r="E52" s="28">
        <v>68200</v>
      </c>
      <c r="F52" s="28">
        <v>68200</v>
      </c>
      <c r="G52" s="28">
        <v>4905.08</v>
      </c>
      <c r="H52" s="28" t="s">
        <v>42</v>
      </c>
      <c r="I52" s="28" t="s">
        <v>42</v>
      </c>
      <c r="J52" s="28">
        <f t="shared" si="1"/>
        <v>4905.08</v>
      </c>
      <c r="K52" s="28">
        <f>E52-G52</f>
        <v>63294.92</v>
      </c>
      <c r="L52" s="28">
        <f>K52</f>
        <v>63294.92</v>
      </c>
    </row>
    <row r="53" spans="1:12" ht="24.6" customHeight="1" x14ac:dyDescent="0.2">
      <c r="A53" s="23" t="s">
        <v>188</v>
      </c>
      <c r="B53" s="24" t="s">
        <v>133</v>
      </c>
      <c r="C53" s="61" t="s">
        <v>189</v>
      </c>
      <c r="D53" s="62"/>
      <c r="E53" s="25">
        <v>20000</v>
      </c>
      <c r="F53" s="25">
        <v>20000</v>
      </c>
      <c r="G53" s="25" t="s">
        <v>42</v>
      </c>
      <c r="H53" s="25" t="s">
        <v>42</v>
      </c>
      <c r="I53" s="25" t="s">
        <v>42</v>
      </c>
      <c r="J53" s="25" t="str">
        <f t="shared" si="1"/>
        <v>-</v>
      </c>
      <c r="K53" s="25">
        <v>20000</v>
      </c>
      <c r="L53" s="25">
        <v>20000</v>
      </c>
    </row>
    <row r="54" spans="1:12" ht="21.4" customHeight="1" x14ac:dyDescent="0.2">
      <c r="A54" s="23" t="s">
        <v>190</v>
      </c>
      <c r="B54" s="24" t="s">
        <v>133</v>
      </c>
      <c r="C54" s="61" t="s">
        <v>191</v>
      </c>
      <c r="D54" s="62"/>
      <c r="E54" s="25">
        <v>20000</v>
      </c>
      <c r="F54" s="25">
        <v>20000</v>
      </c>
      <c r="G54" s="25" t="s">
        <v>42</v>
      </c>
      <c r="H54" s="25" t="s">
        <v>42</v>
      </c>
      <c r="I54" s="25" t="s">
        <v>42</v>
      </c>
      <c r="J54" s="25" t="str">
        <f t="shared" si="1"/>
        <v>-</v>
      </c>
      <c r="K54" s="25">
        <v>20000</v>
      </c>
      <c r="L54" s="25">
        <v>20000</v>
      </c>
    </row>
    <row r="55" spans="1:12" ht="21.4" customHeight="1" x14ac:dyDescent="0.2">
      <c r="A55" s="23" t="s">
        <v>190</v>
      </c>
      <c r="B55" s="24" t="s">
        <v>133</v>
      </c>
      <c r="C55" s="61" t="s">
        <v>192</v>
      </c>
      <c r="D55" s="62"/>
      <c r="E55" s="25">
        <v>20000</v>
      </c>
      <c r="F55" s="25">
        <v>20000</v>
      </c>
      <c r="G55" s="25" t="s">
        <v>42</v>
      </c>
      <c r="H55" s="25" t="s">
        <v>42</v>
      </c>
      <c r="I55" s="25" t="s">
        <v>42</v>
      </c>
      <c r="J55" s="25" t="str">
        <f t="shared" si="1"/>
        <v>-</v>
      </c>
      <c r="K55" s="25">
        <v>20000</v>
      </c>
      <c r="L55" s="25">
        <v>20000</v>
      </c>
    </row>
    <row r="56" spans="1:12" ht="36.950000000000003" customHeight="1" x14ac:dyDescent="0.2">
      <c r="A56" s="26" t="s">
        <v>139</v>
      </c>
      <c r="B56" s="27" t="s">
        <v>133</v>
      </c>
      <c r="C56" s="45" t="s">
        <v>193</v>
      </c>
      <c r="D56" s="46"/>
      <c r="E56" s="28">
        <v>20000</v>
      </c>
      <c r="F56" s="28">
        <v>20000</v>
      </c>
      <c r="G56" s="28" t="s">
        <v>42</v>
      </c>
      <c r="H56" s="28" t="s">
        <v>42</v>
      </c>
      <c r="I56" s="28" t="s">
        <v>42</v>
      </c>
      <c r="J56" s="28" t="str">
        <f t="shared" si="1"/>
        <v>-</v>
      </c>
      <c r="K56" s="28">
        <v>20000</v>
      </c>
      <c r="L56" s="28">
        <v>20000</v>
      </c>
    </row>
    <row r="57" spans="1:12" ht="21.4" customHeight="1" x14ac:dyDescent="0.2">
      <c r="A57" s="23" t="s">
        <v>194</v>
      </c>
      <c r="B57" s="24" t="s">
        <v>133</v>
      </c>
      <c r="C57" s="61" t="s">
        <v>195</v>
      </c>
      <c r="D57" s="62"/>
      <c r="E57" s="25">
        <v>1888100</v>
      </c>
      <c r="F57" s="25">
        <v>1888100</v>
      </c>
      <c r="G57" s="25" t="s">
        <v>42</v>
      </c>
      <c r="H57" s="25" t="s">
        <v>42</v>
      </c>
      <c r="I57" s="25" t="s">
        <v>42</v>
      </c>
      <c r="J57" s="25" t="str">
        <f t="shared" si="1"/>
        <v>-</v>
      </c>
      <c r="K57" s="25">
        <v>1888100</v>
      </c>
      <c r="L57" s="25">
        <v>1888100</v>
      </c>
    </row>
    <row r="58" spans="1:12" ht="21.4" customHeight="1" x14ac:dyDescent="0.2">
      <c r="A58" s="23" t="s">
        <v>196</v>
      </c>
      <c r="B58" s="24" t="s">
        <v>133</v>
      </c>
      <c r="C58" s="61" t="s">
        <v>197</v>
      </c>
      <c r="D58" s="62"/>
      <c r="E58" s="25">
        <v>23200</v>
      </c>
      <c r="F58" s="25">
        <v>23200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23200</v>
      </c>
      <c r="L58" s="25">
        <v>23200</v>
      </c>
    </row>
    <row r="59" spans="1:12" ht="21.4" customHeight="1" x14ac:dyDescent="0.2">
      <c r="A59" s="23" t="s">
        <v>196</v>
      </c>
      <c r="B59" s="24" t="s">
        <v>133</v>
      </c>
      <c r="C59" s="61" t="s">
        <v>198</v>
      </c>
      <c r="D59" s="62"/>
      <c r="E59" s="25">
        <v>23200</v>
      </c>
      <c r="F59" s="25">
        <v>23200</v>
      </c>
      <c r="G59" s="25" t="s">
        <v>42</v>
      </c>
      <c r="H59" s="25" t="s">
        <v>42</v>
      </c>
      <c r="I59" s="25" t="s">
        <v>42</v>
      </c>
      <c r="J59" s="25" t="str">
        <f t="shared" si="1"/>
        <v>-</v>
      </c>
      <c r="K59" s="25">
        <v>23200</v>
      </c>
      <c r="L59" s="25">
        <v>23200</v>
      </c>
    </row>
    <row r="60" spans="1:12" ht="36.950000000000003" customHeight="1" x14ac:dyDescent="0.2">
      <c r="A60" s="26" t="s">
        <v>139</v>
      </c>
      <c r="B60" s="27" t="s">
        <v>133</v>
      </c>
      <c r="C60" s="45" t="s">
        <v>199</v>
      </c>
      <c r="D60" s="46"/>
      <c r="E60" s="28">
        <v>23200</v>
      </c>
      <c r="F60" s="28">
        <v>23200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23200</v>
      </c>
      <c r="L60" s="28">
        <v>23200</v>
      </c>
    </row>
    <row r="61" spans="1:12" ht="21.4" customHeight="1" x14ac:dyDescent="0.2">
      <c r="A61" s="23" t="s">
        <v>200</v>
      </c>
      <c r="B61" s="24" t="s">
        <v>133</v>
      </c>
      <c r="C61" s="61" t="s">
        <v>201</v>
      </c>
      <c r="D61" s="62"/>
      <c r="E61" s="25">
        <v>1864900</v>
      </c>
      <c r="F61" s="25">
        <v>1864900</v>
      </c>
      <c r="G61" s="25" t="s">
        <v>42</v>
      </c>
      <c r="H61" s="25" t="s">
        <v>42</v>
      </c>
      <c r="I61" s="25" t="s">
        <v>42</v>
      </c>
      <c r="J61" s="25" t="str">
        <f t="shared" si="1"/>
        <v>-</v>
      </c>
      <c r="K61" s="25">
        <v>1864900</v>
      </c>
      <c r="L61" s="25">
        <v>1864900</v>
      </c>
    </row>
    <row r="62" spans="1:12" ht="21.4" customHeight="1" x14ac:dyDescent="0.2">
      <c r="A62" s="23" t="s">
        <v>200</v>
      </c>
      <c r="B62" s="24" t="s">
        <v>133</v>
      </c>
      <c r="C62" s="61" t="s">
        <v>202</v>
      </c>
      <c r="D62" s="62"/>
      <c r="E62" s="25">
        <v>1864900</v>
      </c>
      <c r="F62" s="25">
        <v>1864900</v>
      </c>
      <c r="G62" s="25" t="s">
        <v>42</v>
      </c>
      <c r="H62" s="25" t="s">
        <v>42</v>
      </c>
      <c r="I62" s="25" t="s">
        <v>42</v>
      </c>
      <c r="J62" s="25" t="str">
        <f t="shared" si="1"/>
        <v>-</v>
      </c>
      <c r="K62" s="25">
        <v>1864900</v>
      </c>
      <c r="L62" s="25">
        <v>1864900</v>
      </c>
    </row>
    <row r="63" spans="1:12" ht="36.950000000000003" customHeight="1" x14ac:dyDescent="0.2">
      <c r="A63" s="26" t="s">
        <v>139</v>
      </c>
      <c r="B63" s="27" t="s">
        <v>133</v>
      </c>
      <c r="C63" s="45" t="s">
        <v>203</v>
      </c>
      <c r="D63" s="46"/>
      <c r="E63" s="28">
        <v>1864900</v>
      </c>
      <c r="F63" s="28">
        <v>1864900</v>
      </c>
      <c r="G63" s="28" t="s">
        <v>42</v>
      </c>
      <c r="H63" s="28" t="s">
        <v>42</v>
      </c>
      <c r="I63" s="28" t="s">
        <v>42</v>
      </c>
      <c r="J63" s="28" t="str">
        <f t="shared" si="1"/>
        <v>-</v>
      </c>
      <c r="K63" s="28">
        <v>1864900</v>
      </c>
      <c r="L63" s="28">
        <v>1864900</v>
      </c>
    </row>
    <row r="64" spans="1:12" ht="21.4" customHeight="1" x14ac:dyDescent="0.2">
      <c r="A64" s="23" t="s">
        <v>204</v>
      </c>
      <c r="B64" s="24" t="s">
        <v>133</v>
      </c>
      <c r="C64" s="61" t="s">
        <v>205</v>
      </c>
      <c r="D64" s="62"/>
      <c r="E64" s="25">
        <v>335800</v>
      </c>
      <c r="F64" s="25">
        <v>335800</v>
      </c>
      <c r="G64" s="28">
        <v>26089.31</v>
      </c>
      <c r="H64" s="25" t="s">
        <v>42</v>
      </c>
      <c r="I64" s="25" t="s">
        <v>42</v>
      </c>
      <c r="J64" s="25">
        <f t="shared" si="1"/>
        <v>26089.31</v>
      </c>
      <c r="K64" s="25">
        <f>E64-G64</f>
        <v>309710.69</v>
      </c>
      <c r="L64" s="25">
        <f>F64-G64</f>
        <v>309710.69</v>
      </c>
    </row>
    <row r="65" spans="1:12" ht="21.4" customHeight="1" x14ac:dyDescent="0.2">
      <c r="A65" s="23" t="s">
        <v>206</v>
      </c>
      <c r="B65" s="24" t="s">
        <v>133</v>
      </c>
      <c r="C65" s="61" t="s">
        <v>207</v>
      </c>
      <c r="D65" s="62"/>
      <c r="E65" s="25">
        <v>71000</v>
      </c>
      <c r="F65" s="25">
        <v>71000</v>
      </c>
      <c r="G65" s="25" t="s">
        <v>42</v>
      </c>
      <c r="H65" s="25" t="s">
        <v>42</v>
      </c>
      <c r="I65" s="25" t="s">
        <v>42</v>
      </c>
      <c r="J65" s="25" t="str">
        <f t="shared" si="1"/>
        <v>-</v>
      </c>
      <c r="K65" s="25">
        <v>71000</v>
      </c>
      <c r="L65" s="25">
        <v>71000</v>
      </c>
    </row>
    <row r="66" spans="1:12" ht="21.4" customHeight="1" x14ac:dyDescent="0.2">
      <c r="A66" s="23" t="s">
        <v>206</v>
      </c>
      <c r="B66" s="24" t="s">
        <v>133</v>
      </c>
      <c r="C66" s="61" t="s">
        <v>208</v>
      </c>
      <c r="D66" s="62"/>
      <c r="E66" s="25">
        <v>71000</v>
      </c>
      <c r="F66" s="25">
        <v>71000</v>
      </c>
      <c r="G66" s="25" t="s">
        <v>42</v>
      </c>
      <c r="H66" s="25" t="s">
        <v>42</v>
      </c>
      <c r="I66" s="25" t="s">
        <v>42</v>
      </c>
      <c r="J66" s="25" t="str">
        <f t="shared" si="1"/>
        <v>-</v>
      </c>
      <c r="K66" s="25">
        <v>71000</v>
      </c>
      <c r="L66" s="25">
        <v>71000</v>
      </c>
    </row>
    <row r="67" spans="1:12" ht="36.950000000000003" customHeight="1" x14ac:dyDescent="0.2">
      <c r="A67" s="26" t="s">
        <v>139</v>
      </c>
      <c r="B67" s="27" t="s">
        <v>133</v>
      </c>
      <c r="C67" s="45" t="s">
        <v>209</v>
      </c>
      <c r="D67" s="46"/>
      <c r="E67" s="28">
        <v>71000</v>
      </c>
      <c r="F67" s="28">
        <v>71000</v>
      </c>
      <c r="G67" s="28" t="s">
        <v>42</v>
      </c>
      <c r="H67" s="28" t="s">
        <v>42</v>
      </c>
      <c r="I67" s="28" t="s">
        <v>42</v>
      </c>
      <c r="J67" s="28" t="str">
        <f t="shared" si="1"/>
        <v>-</v>
      </c>
      <c r="K67" s="28">
        <v>71000</v>
      </c>
      <c r="L67" s="28">
        <v>71000</v>
      </c>
    </row>
    <row r="68" spans="1:12" ht="21.4" customHeight="1" x14ac:dyDescent="0.2">
      <c r="A68" s="23" t="s">
        <v>210</v>
      </c>
      <c r="B68" s="24" t="s">
        <v>133</v>
      </c>
      <c r="C68" s="61" t="s">
        <v>211</v>
      </c>
      <c r="D68" s="62"/>
      <c r="E68" s="25">
        <v>264800</v>
      </c>
      <c r="F68" s="25">
        <v>264800</v>
      </c>
      <c r="G68" s="28">
        <v>24433.14</v>
      </c>
      <c r="H68" s="25" t="s">
        <v>42</v>
      </c>
      <c r="I68" s="25" t="s">
        <v>42</v>
      </c>
      <c r="J68" s="25">
        <f t="shared" si="1"/>
        <v>24433.14</v>
      </c>
      <c r="K68" s="25">
        <v>251671.76</v>
      </c>
      <c r="L68" s="25">
        <v>251671.76</v>
      </c>
    </row>
    <row r="69" spans="1:12" ht="21.4" customHeight="1" x14ac:dyDescent="0.2">
      <c r="A69" s="23" t="s">
        <v>210</v>
      </c>
      <c r="B69" s="24" t="s">
        <v>133</v>
      </c>
      <c r="C69" s="61" t="s">
        <v>212</v>
      </c>
      <c r="D69" s="62"/>
      <c r="E69" s="25">
        <v>181800</v>
      </c>
      <c r="F69" s="25">
        <v>181800</v>
      </c>
      <c r="G69" s="28">
        <v>24433.14</v>
      </c>
      <c r="H69" s="25" t="s">
        <v>42</v>
      </c>
      <c r="I69" s="25" t="s">
        <v>42</v>
      </c>
      <c r="J69" s="25">
        <f t="shared" si="1"/>
        <v>24433.14</v>
      </c>
      <c r="K69" s="25">
        <v>168671.76</v>
      </c>
      <c r="L69" s="25">
        <v>168671.76</v>
      </c>
    </row>
    <row r="70" spans="1:12" x14ac:dyDescent="0.2">
      <c r="A70" s="26" t="s">
        <v>151</v>
      </c>
      <c r="B70" s="27" t="s">
        <v>133</v>
      </c>
      <c r="C70" s="45" t="s">
        <v>213</v>
      </c>
      <c r="D70" s="46"/>
      <c r="E70" s="28">
        <v>181800</v>
      </c>
      <c r="F70" s="28">
        <v>181800</v>
      </c>
      <c r="G70" s="28">
        <v>24433.14</v>
      </c>
      <c r="H70" s="28" t="s">
        <v>42</v>
      </c>
      <c r="I70" s="28" t="s">
        <v>42</v>
      </c>
      <c r="J70" s="28">
        <f t="shared" si="1"/>
        <v>24433.14</v>
      </c>
      <c r="K70" s="28">
        <v>168671.76</v>
      </c>
      <c r="L70" s="28">
        <v>168671.76</v>
      </c>
    </row>
    <row r="71" spans="1:12" ht="21.4" customHeight="1" x14ac:dyDescent="0.2">
      <c r="A71" s="23" t="s">
        <v>210</v>
      </c>
      <c r="B71" s="24" t="s">
        <v>133</v>
      </c>
      <c r="C71" s="61" t="s">
        <v>214</v>
      </c>
      <c r="D71" s="62"/>
      <c r="E71" s="25">
        <v>20000</v>
      </c>
      <c r="F71" s="25">
        <v>20000</v>
      </c>
      <c r="G71" s="25" t="s">
        <v>42</v>
      </c>
      <c r="H71" s="25" t="s">
        <v>42</v>
      </c>
      <c r="I71" s="25" t="s">
        <v>42</v>
      </c>
      <c r="J71" s="25" t="str">
        <f t="shared" si="1"/>
        <v>-</v>
      </c>
      <c r="K71" s="25">
        <v>20000</v>
      </c>
      <c r="L71" s="25">
        <v>20000</v>
      </c>
    </row>
    <row r="72" spans="1:12" ht="36.950000000000003" customHeight="1" x14ac:dyDescent="0.2">
      <c r="A72" s="26" t="s">
        <v>139</v>
      </c>
      <c r="B72" s="27" t="s">
        <v>133</v>
      </c>
      <c r="C72" s="45" t="s">
        <v>215</v>
      </c>
      <c r="D72" s="46"/>
      <c r="E72" s="28">
        <v>20000</v>
      </c>
      <c r="F72" s="28">
        <v>20000</v>
      </c>
      <c r="G72" s="28" t="s">
        <v>42</v>
      </c>
      <c r="H72" s="28" t="s">
        <v>42</v>
      </c>
      <c r="I72" s="28" t="s">
        <v>42</v>
      </c>
      <c r="J72" s="28" t="str">
        <f t="shared" si="1"/>
        <v>-</v>
      </c>
      <c r="K72" s="28">
        <v>20000</v>
      </c>
      <c r="L72" s="28">
        <v>20000</v>
      </c>
    </row>
    <row r="73" spans="1:12" ht="21.4" customHeight="1" x14ac:dyDescent="0.2">
      <c r="A73" s="23" t="s">
        <v>210</v>
      </c>
      <c r="B73" s="24" t="s">
        <v>133</v>
      </c>
      <c r="C73" s="61" t="s">
        <v>216</v>
      </c>
      <c r="D73" s="62"/>
      <c r="E73" s="25">
        <v>20000</v>
      </c>
      <c r="F73" s="25">
        <v>20000</v>
      </c>
      <c r="G73" s="25" t="s">
        <v>42</v>
      </c>
      <c r="H73" s="25" t="s">
        <v>42</v>
      </c>
      <c r="I73" s="25" t="s">
        <v>42</v>
      </c>
      <c r="J73" s="25" t="str">
        <f t="shared" si="1"/>
        <v>-</v>
      </c>
      <c r="K73" s="25">
        <v>20000</v>
      </c>
      <c r="L73" s="25">
        <v>20000</v>
      </c>
    </row>
    <row r="74" spans="1:12" ht="36.950000000000003" customHeight="1" x14ac:dyDescent="0.2">
      <c r="A74" s="26" t="s">
        <v>139</v>
      </c>
      <c r="B74" s="27" t="s">
        <v>133</v>
      </c>
      <c r="C74" s="45" t="s">
        <v>217</v>
      </c>
      <c r="D74" s="46"/>
      <c r="E74" s="28">
        <v>20000</v>
      </c>
      <c r="F74" s="28">
        <v>20000</v>
      </c>
      <c r="G74" s="28" t="s">
        <v>42</v>
      </c>
      <c r="H74" s="28" t="s">
        <v>42</v>
      </c>
      <c r="I74" s="28" t="s">
        <v>42</v>
      </c>
      <c r="J74" s="28" t="str">
        <f t="shared" si="1"/>
        <v>-</v>
      </c>
      <c r="K74" s="28">
        <v>20000</v>
      </c>
      <c r="L74" s="28">
        <v>20000</v>
      </c>
    </row>
    <row r="75" spans="1:12" ht="21.4" customHeight="1" x14ac:dyDescent="0.2">
      <c r="A75" s="23" t="s">
        <v>210</v>
      </c>
      <c r="B75" s="24" t="s">
        <v>133</v>
      </c>
      <c r="C75" s="61" t="s">
        <v>218</v>
      </c>
      <c r="D75" s="62"/>
      <c r="E75" s="25">
        <v>18000</v>
      </c>
      <c r="F75" s="25">
        <v>18000</v>
      </c>
      <c r="G75" s="25" t="s">
        <v>42</v>
      </c>
      <c r="H75" s="25" t="s">
        <v>42</v>
      </c>
      <c r="I75" s="25" t="s">
        <v>42</v>
      </c>
      <c r="J75" s="25" t="str">
        <f t="shared" si="1"/>
        <v>-</v>
      </c>
      <c r="K75" s="25">
        <v>18000</v>
      </c>
      <c r="L75" s="25">
        <v>18000</v>
      </c>
    </row>
    <row r="76" spans="1:12" ht="36.950000000000003" customHeight="1" x14ac:dyDescent="0.2">
      <c r="A76" s="26" t="s">
        <v>139</v>
      </c>
      <c r="B76" s="27" t="s">
        <v>133</v>
      </c>
      <c r="C76" s="45" t="s">
        <v>219</v>
      </c>
      <c r="D76" s="46"/>
      <c r="E76" s="28">
        <v>18000</v>
      </c>
      <c r="F76" s="28">
        <v>18000</v>
      </c>
      <c r="G76" s="28" t="s">
        <v>42</v>
      </c>
      <c r="H76" s="28" t="s">
        <v>42</v>
      </c>
      <c r="I76" s="28" t="s">
        <v>42</v>
      </c>
      <c r="J76" s="28" t="str">
        <f t="shared" si="1"/>
        <v>-</v>
      </c>
      <c r="K76" s="28">
        <v>18000</v>
      </c>
      <c r="L76" s="28">
        <v>18000</v>
      </c>
    </row>
    <row r="77" spans="1:12" ht="21.4" customHeight="1" x14ac:dyDescent="0.2">
      <c r="A77" s="23" t="s">
        <v>210</v>
      </c>
      <c r="B77" s="24" t="s">
        <v>133</v>
      </c>
      <c r="C77" s="61" t="s">
        <v>220</v>
      </c>
      <c r="D77" s="62"/>
      <c r="E77" s="25">
        <v>25000</v>
      </c>
      <c r="F77" s="25">
        <v>25000</v>
      </c>
      <c r="G77" s="25">
        <v>1656.17</v>
      </c>
      <c r="H77" s="25" t="s">
        <v>42</v>
      </c>
      <c r="I77" s="25" t="s">
        <v>42</v>
      </c>
      <c r="J77" s="25">
        <f t="shared" si="1"/>
        <v>1656.17</v>
      </c>
      <c r="K77" s="25">
        <f>E77-G77</f>
        <v>23343.83</v>
      </c>
      <c r="L77" s="25">
        <f>K77</f>
        <v>23343.83</v>
      </c>
    </row>
    <row r="78" spans="1:12" ht="36.950000000000003" customHeight="1" x14ac:dyDescent="0.2">
      <c r="A78" s="26" t="s">
        <v>139</v>
      </c>
      <c r="B78" s="27" t="s">
        <v>133</v>
      </c>
      <c r="C78" s="45" t="s">
        <v>221</v>
      </c>
      <c r="D78" s="46"/>
      <c r="E78" s="28">
        <v>25000</v>
      </c>
      <c r="F78" s="28">
        <v>25000</v>
      </c>
      <c r="G78" s="28">
        <v>1656.17</v>
      </c>
      <c r="H78" s="28" t="s">
        <v>42</v>
      </c>
      <c r="I78" s="28" t="s">
        <v>42</v>
      </c>
      <c r="J78" s="28">
        <f t="shared" si="1"/>
        <v>1656.17</v>
      </c>
      <c r="K78" s="28">
        <f>E78-G78</f>
        <v>23343.83</v>
      </c>
      <c r="L78" s="28">
        <f>K78</f>
        <v>23343.83</v>
      </c>
    </row>
    <row r="79" spans="1:12" ht="21.4" customHeight="1" x14ac:dyDescent="0.2">
      <c r="A79" s="23" t="s">
        <v>222</v>
      </c>
      <c r="B79" s="24" t="s">
        <v>133</v>
      </c>
      <c r="C79" s="61" t="s">
        <v>223</v>
      </c>
      <c r="D79" s="62"/>
      <c r="E79" s="25">
        <v>10000</v>
      </c>
      <c r="F79" s="25">
        <v>10000</v>
      </c>
      <c r="G79" s="25" t="s">
        <v>42</v>
      </c>
      <c r="H79" s="25" t="s">
        <v>42</v>
      </c>
      <c r="I79" s="25" t="s">
        <v>42</v>
      </c>
      <c r="J79" s="25" t="str">
        <f t="shared" ref="J79:J91" si="2">IF(IF(G79="-",0,G79)+IF(H79="-",0,H79)+IF(I79="-",0,I79)=0,"-",IF(G79="-",0,G79)+IF(H79="-",0,H79)+IF(I79="-",0,I79))</f>
        <v>-</v>
      </c>
      <c r="K79" s="25">
        <v>10000</v>
      </c>
      <c r="L79" s="25">
        <v>10000</v>
      </c>
    </row>
    <row r="80" spans="1:12" ht="36.950000000000003" customHeight="1" x14ac:dyDescent="0.2">
      <c r="A80" s="23" t="s">
        <v>224</v>
      </c>
      <c r="B80" s="24" t="s">
        <v>133</v>
      </c>
      <c r="C80" s="61" t="s">
        <v>225</v>
      </c>
      <c r="D80" s="62"/>
      <c r="E80" s="25">
        <v>10000</v>
      </c>
      <c r="F80" s="25">
        <v>10000</v>
      </c>
      <c r="G80" s="25" t="s">
        <v>42</v>
      </c>
      <c r="H80" s="25" t="s">
        <v>42</v>
      </c>
      <c r="I80" s="25" t="s">
        <v>42</v>
      </c>
      <c r="J80" s="25" t="str">
        <f t="shared" si="2"/>
        <v>-</v>
      </c>
      <c r="K80" s="25">
        <v>10000</v>
      </c>
      <c r="L80" s="25">
        <v>10000</v>
      </c>
    </row>
    <row r="81" spans="1:12" ht="36.950000000000003" customHeight="1" x14ac:dyDescent="0.2">
      <c r="A81" s="23" t="s">
        <v>224</v>
      </c>
      <c r="B81" s="24" t="s">
        <v>133</v>
      </c>
      <c r="C81" s="61" t="s">
        <v>226</v>
      </c>
      <c r="D81" s="62"/>
      <c r="E81" s="25">
        <v>10000</v>
      </c>
      <c r="F81" s="25">
        <v>10000</v>
      </c>
      <c r="G81" s="25" t="s">
        <v>42</v>
      </c>
      <c r="H81" s="25" t="s">
        <v>42</v>
      </c>
      <c r="I81" s="25" t="s">
        <v>42</v>
      </c>
      <c r="J81" s="25" t="str">
        <f t="shared" si="2"/>
        <v>-</v>
      </c>
      <c r="K81" s="25">
        <v>10000</v>
      </c>
      <c r="L81" s="25">
        <v>10000</v>
      </c>
    </row>
    <row r="82" spans="1:12" ht="36.950000000000003" customHeight="1" x14ac:dyDescent="0.2">
      <c r="A82" s="26" t="s">
        <v>139</v>
      </c>
      <c r="B82" s="27" t="s">
        <v>133</v>
      </c>
      <c r="C82" s="45" t="s">
        <v>227</v>
      </c>
      <c r="D82" s="46"/>
      <c r="E82" s="28">
        <v>10000</v>
      </c>
      <c r="F82" s="28">
        <v>10000</v>
      </c>
      <c r="G82" s="28" t="s">
        <v>42</v>
      </c>
      <c r="H82" s="28" t="s">
        <v>42</v>
      </c>
      <c r="I82" s="28" t="s">
        <v>42</v>
      </c>
      <c r="J82" s="28" t="str">
        <f t="shared" si="2"/>
        <v>-</v>
      </c>
      <c r="K82" s="28">
        <v>10000</v>
      </c>
      <c r="L82" s="28">
        <v>10000</v>
      </c>
    </row>
    <row r="83" spans="1:12" ht="21.4" customHeight="1" x14ac:dyDescent="0.2">
      <c r="A83" s="23" t="s">
        <v>228</v>
      </c>
      <c r="B83" s="24" t="s">
        <v>133</v>
      </c>
      <c r="C83" s="61" t="s">
        <v>229</v>
      </c>
      <c r="D83" s="62"/>
      <c r="E83" s="25">
        <v>3856700</v>
      </c>
      <c r="F83" s="25">
        <v>3856700</v>
      </c>
      <c r="G83" s="28">
        <v>529300</v>
      </c>
      <c r="H83" s="25" t="s">
        <v>42</v>
      </c>
      <c r="I83" s="25" t="s">
        <v>42</v>
      </c>
      <c r="J83" s="25">
        <f t="shared" si="2"/>
        <v>529300</v>
      </c>
      <c r="K83" s="25">
        <f>E83-G83</f>
        <v>3327400</v>
      </c>
      <c r="L83" s="25">
        <f>K83</f>
        <v>3327400</v>
      </c>
    </row>
    <row r="84" spans="1:12" ht="21.4" customHeight="1" x14ac:dyDescent="0.2">
      <c r="A84" s="23" t="s">
        <v>230</v>
      </c>
      <c r="B84" s="24" t="s">
        <v>133</v>
      </c>
      <c r="C84" s="61" t="s">
        <v>231</v>
      </c>
      <c r="D84" s="62"/>
      <c r="E84" s="25">
        <v>3856700</v>
      </c>
      <c r="F84" s="25">
        <v>3856700</v>
      </c>
      <c r="G84" s="28">
        <v>529300</v>
      </c>
      <c r="H84" s="25" t="s">
        <v>42</v>
      </c>
      <c r="I84" s="25" t="s">
        <v>42</v>
      </c>
      <c r="J84" s="25">
        <f t="shared" si="2"/>
        <v>529300</v>
      </c>
      <c r="K84" s="25">
        <f>E84-G84</f>
        <v>3327400</v>
      </c>
      <c r="L84" s="25">
        <f>K84</f>
        <v>3327400</v>
      </c>
    </row>
    <row r="85" spans="1:12" ht="21.4" customHeight="1" x14ac:dyDescent="0.2">
      <c r="A85" s="23" t="s">
        <v>230</v>
      </c>
      <c r="B85" s="24" t="s">
        <v>133</v>
      </c>
      <c r="C85" s="61" t="s">
        <v>232</v>
      </c>
      <c r="D85" s="62"/>
      <c r="E85" s="25">
        <v>3856700</v>
      </c>
      <c r="F85" s="25">
        <v>3856700</v>
      </c>
      <c r="G85" s="28">
        <v>529300</v>
      </c>
      <c r="H85" s="25" t="s">
        <v>42</v>
      </c>
      <c r="I85" s="25" t="s">
        <v>42</v>
      </c>
      <c r="J85" s="25">
        <f t="shared" si="2"/>
        <v>529300</v>
      </c>
      <c r="K85" s="25">
        <f>E85-G85</f>
        <v>3327400</v>
      </c>
      <c r="L85" s="25">
        <f>K85</f>
        <v>3327400</v>
      </c>
    </row>
    <row r="86" spans="1:12" ht="61.5" customHeight="1" x14ac:dyDescent="0.2">
      <c r="A86" s="26" t="s">
        <v>233</v>
      </c>
      <c r="B86" s="27" t="s">
        <v>133</v>
      </c>
      <c r="C86" s="45" t="s">
        <v>234</v>
      </c>
      <c r="D86" s="46"/>
      <c r="E86" s="28">
        <v>3856700</v>
      </c>
      <c r="F86" s="28">
        <v>3856700</v>
      </c>
      <c r="G86" s="28">
        <v>529300</v>
      </c>
      <c r="H86" s="28" t="s">
        <v>42</v>
      </c>
      <c r="I86" s="28" t="s">
        <v>42</v>
      </c>
      <c r="J86" s="28">
        <f t="shared" si="2"/>
        <v>529300</v>
      </c>
      <c r="K86" s="28">
        <v>3768700</v>
      </c>
      <c r="L86" s="28">
        <v>3768700</v>
      </c>
    </row>
    <row r="87" spans="1:12" ht="21.4" customHeight="1" x14ac:dyDescent="0.2">
      <c r="A87" s="23" t="s">
        <v>235</v>
      </c>
      <c r="B87" s="24" t="s">
        <v>133</v>
      </c>
      <c r="C87" s="61" t="s">
        <v>236</v>
      </c>
      <c r="D87" s="62"/>
      <c r="E87" s="25">
        <v>315000</v>
      </c>
      <c r="F87" s="25">
        <v>315000</v>
      </c>
      <c r="G87" s="28">
        <v>44822.080000000002</v>
      </c>
      <c r="H87" s="25" t="s">
        <v>42</v>
      </c>
      <c r="I87" s="25" t="s">
        <v>42</v>
      </c>
      <c r="J87" s="25">
        <f t="shared" si="2"/>
        <v>44822.080000000002</v>
      </c>
      <c r="K87" s="25">
        <f>E87-G87</f>
        <v>270177.91999999998</v>
      </c>
      <c r="L87" s="25">
        <f>K87</f>
        <v>270177.91999999998</v>
      </c>
    </row>
    <row r="88" spans="1:12" ht="21.4" customHeight="1" x14ac:dyDescent="0.2">
      <c r="A88" s="23" t="s">
        <v>237</v>
      </c>
      <c r="B88" s="24" t="s">
        <v>133</v>
      </c>
      <c r="C88" s="61" t="s">
        <v>238</v>
      </c>
      <c r="D88" s="62"/>
      <c r="E88" s="25">
        <v>315000</v>
      </c>
      <c r="F88" s="25">
        <v>315000</v>
      </c>
      <c r="G88" s="28">
        <v>44822.080000000002</v>
      </c>
      <c r="H88" s="25" t="s">
        <v>42</v>
      </c>
      <c r="I88" s="25" t="s">
        <v>42</v>
      </c>
      <c r="J88" s="25">
        <f t="shared" si="2"/>
        <v>44822.080000000002</v>
      </c>
      <c r="K88" s="25">
        <f>E88-G88</f>
        <v>270177.91999999998</v>
      </c>
      <c r="L88" s="25">
        <f>K88</f>
        <v>270177.91999999998</v>
      </c>
    </row>
    <row r="89" spans="1:12" ht="21.4" customHeight="1" x14ac:dyDescent="0.2">
      <c r="A89" s="23" t="s">
        <v>237</v>
      </c>
      <c r="B89" s="24" t="s">
        <v>133</v>
      </c>
      <c r="C89" s="61" t="s">
        <v>239</v>
      </c>
      <c r="D89" s="62"/>
      <c r="E89" s="25">
        <v>315000</v>
      </c>
      <c r="F89" s="25">
        <v>315000</v>
      </c>
      <c r="G89" s="28">
        <v>44822.080000000002</v>
      </c>
      <c r="H89" s="25" t="s">
        <v>42</v>
      </c>
      <c r="I89" s="25" t="s">
        <v>42</v>
      </c>
      <c r="J89" s="25">
        <f t="shared" si="2"/>
        <v>44822.080000000002</v>
      </c>
      <c r="K89" s="25">
        <f>E89-G89</f>
        <v>270177.91999999998</v>
      </c>
      <c r="L89" s="25">
        <f>K89</f>
        <v>270177.91999999998</v>
      </c>
    </row>
    <row r="90" spans="1:12" ht="24.6" customHeight="1" x14ac:dyDescent="0.2">
      <c r="A90" s="26" t="s">
        <v>240</v>
      </c>
      <c r="B90" s="27" t="s">
        <v>133</v>
      </c>
      <c r="C90" s="45" t="s">
        <v>241</v>
      </c>
      <c r="D90" s="46"/>
      <c r="E90" s="28">
        <v>315000</v>
      </c>
      <c r="F90" s="28">
        <v>315000</v>
      </c>
      <c r="G90" s="28">
        <v>44822.080000000002</v>
      </c>
      <c r="H90" s="28" t="s">
        <v>42</v>
      </c>
      <c r="I90" s="28" t="s">
        <v>42</v>
      </c>
      <c r="J90" s="28">
        <f t="shared" si="2"/>
        <v>44822.080000000002</v>
      </c>
      <c r="K90" s="28">
        <f>E90-G90</f>
        <v>270177.91999999998</v>
      </c>
      <c r="L90" s="28">
        <f>K90</f>
        <v>270177.91999999998</v>
      </c>
    </row>
    <row r="91" spans="1:12" ht="24.6" customHeight="1" x14ac:dyDescent="0.2">
      <c r="A91" s="23" t="s">
        <v>242</v>
      </c>
      <c r="B91" s="24" t="s">
        <v>243</v>
      </c>
      <c r="C91" s="61" t="s">
        <v>43</v>
      </c>
      <c r="D91" s="62"/>
      <c r="E91" s="25" t="s">
        <v>43</v>
      </c>
      <c r="F91" s="25" t="s">
        <v>43</v>
      </c>
      <c r="G91" s="25">
        <v>998672.6</v>
      </c>
      <c r="H91" s="25" t="s">
        <v>42</v>
      </c>
      <c r="I91" s="25" t="s">
        <v>42</v>
      </c>
      <c r="J91" s="25">
        <f t="shared" si="2"/>
        <v>998672.6</v>
      </c>
      <c r="K91" s="25" t="s">
        <v>43</v>
      </c>
      <c r="L91" s="25" t="s">
        <v>43</v>
      </c>
    </row>
  </sheetData>
  <mergeCells count="93">
    <mergeCell ref="C12:D12"/>
    <mergeCell ref="E4:E11"/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72:D72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84:D84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91:D91"/>
    <mergeCell ref="C85:D85"/>
    <mergeCell ref="C86:D86"/>
    <mergeCell ref="C87:D87"/>
    <mergeCell ref="C88:D88"/>
    <mergeCell ref="C89:D89"/>
    <mergeCell ref="C90:D90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GridLines="0" workbookViewId="0">
      <selection activeCell="F20" sqref="F20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9" t="s">
        <v>244</v>
      </c>
      <c r="B1" s="99"/>
      <c r="C1" s="99"/>
      <c r="D1" s="99"/>
      <c r="E1" s="99"/>
      <c r="F1" s="99"/>
      <c r="G1" s="99"/>
      <c r="H1" s="99"/>
      <c r="I1" s="99"/>
    </row>
    <row r="2" spans="1:9" ht="13.15" customHeight="1" x14ac:dyDescent="0.25">
      <c r="A2" s="69" t="s">
        <v>245</v>
      </c>
      <c r="B2" s="69"/>
      <c r="C2" s="69"/>
      <c r="D2" s="69"/>
      <c r="E2" s="69"/>
      <c r="F2" s="69"/>
      <c r="G2" s="69"/>
      <c r="H2" s="69"/>
      <c r="I2" s="69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63" t="s">
        <v>24</v>
      </c>
      <c r="B4" s="66" t="s">
        <v>25</v>
      </c>
      <c r="C4" s="76" t="s">
        <v>246</v>
      </c>
      <c r="D4" s="75" t="s">
        <v>27</v>
      </c>
      <c r="E4" s="100" t="s">
        <v>28</v>
      </c>
      <c r="F4" s="101"/>
      <c r="G4" s="101"/>
      <c r="H4" s="102"/>
      <c r="I4" s="47" t="s">
        <v>29</v>
      </c>
    </row>
    <row r="5" spans="1:9" ht="12.75" customHeight="1" x14ac:dyDescent="0.2">
      <c r="A5" s="64"/>
      <c r="B5" s="67"/>
      <c r="C5" s="78"/>
      <c r="D5" s="73"/>
      <c r="E5" s="53" t="s">
        <v>30</v>
      </c>
      <c r="F5" s="53" t="s">
        <v>31</v>
      </c>
      <c r="G5" s="53" t="s">
        <v>32</v>
      </c>
      <c r="H5" s="50" t="s">
        <v>33</v>
      </c>
      <c r="I5" s="48"/>
    </row>
    <row r="6" spans="1:9" ht="12.75" customHeight="1" x14ac:dyDescent="0.2">
      <c r="A6" s="64"/>
      <c r="B6" s="67"/>
      <c r="C6" s="78"/>
      <c r="D6" s="73"/>
      <c r="E6" s="73"/>
      <c r="F6" s="54"/>
      <c r="G6" s="54"/>
      <c r="H6" s="51"/>
      <c r="I6" s="48"/>
    </row>
    <row r="7" spans="1:9" ht="12.75" customHeight="1" x14ac:dyDescent="0.2">
      <c r="A7" s="64"/>
      <c r="B7" s="67"/>
      <c r="C7" s="78"/>
      <c r="D7" s="73"/>
      <c r="E7" s="73"/>
      <c r="F7" s="54"/>
      <c r="G7" s="54"/>
      <c r="H7" s="51"/>
      <c r="I7" s="48"/>
    </row>
    <row r="8" spans="1:9" ht="12.75" customHeight="1" x14ac:dyDescent="0.2">
      <c r="A8" s="64"/>
      <c r="B8" s="67"/>
      <c r="C8" s="78"/>
      <c r="D8" s="73"/>
      <c r="E8" s="73"/>
      <c r="F8" s="54"/>
      <c r="G8" s="54"/>
      <c r="H8" s="51"/>
      <c r="I8" s="48"/>
    </row>
    <row r="9" spans="1:9" ht="12.75" customHeight="1" x14ac:dyDescent="0.2">
      <c r="A9" s="64"/>
      <c r="B9" s="67"/>
      <c r="C9" s="78"/>
      <c r="D9" s="73"/>
      <c r="E9" s="73"/>
      <c r="F9" s="54"/>
      <c r="G9" s="54"/>
      <c r="H9" s="51"/>
      <c r="I9" s="48"/>
    </row>
    <row r="10" spans="1:9" ht="12.75" customHeight="1" x14ac:dyDescent="0.2">
      <c r="A10" s="65"/>
      <c r="B10" s="68"/>
      <c r="C10" s="80"/>
      <c r="D10" s="74"/>
      <c r="E10" s="74"/>
      <c r="F10" s="55"/>
      <c r="G10" s="55"/>
      <c r="H10" s="52"/>
      <c r="I10" s="49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 x14ac:dyDescent="0.2">
      <c r="A12" s="23" t="s">
        <v>247</v>
      </c>
      <c r="B12" s="24" t="s">
        <v>248</v>
      </c>
      <c r="C12" s="24" t="s">
        <v>43</v>
      </c>
      <c r="D12" s="25" t="s">
        <v>42</v>
      </c>
      <c r="E12" s="25">
        <v>-998672.6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-998672.6</v>
      </c>
      <c r="I12" s="25" t="s">
        <v>42</v>
      </c>
    </row>
    <row r="13" spans="1:9" x14ac:dyDescent="0.2">
      <c r="A13" s="26" t="s">
        <v>249</v>
      </c>
      <c r="B13" s="27"/>
      <c r="C13" s="27"/>
      <c r="D13" s="28"/>
      <c r="E13" s="28"/>
      <c r="F13" s="28"/>
      <c r="G13" s="28"/>
      <c r="H13" s="28"/>
      <c r="I13" s="28"/>
    </row>
    <row r="14" spans="1:9" x14ac:dyDescent="0.2">
      <c r="A14" s="23" t="s">
        <v>250</v>
      </c>
      <c r="B14" s="24" t="s">
        <v>251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252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253</v>
      </c>
      <c r="B16" s="24" t="s">
        <v>254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 x14ac:dyDescent="0.2">
      <c r="A17" s="26" t="s">
        <v>252</v>
      </c>
      <c r="B17" s="27"/>
      <c r="C17" s="27"/>
      <c r="D17" s="28"/>
      <c r="E17" s="28"/>
      <c r="F17" s="28"/>
      <c r="G17" s="28"/>
      <c r="H17" s="28"/>
      <c r="I17" s="28"/>
    </row>
    <row r="18" spans="1:9" x14ac:dyDescent="0.2">
      <c r="A18" s="23" t="s">
        <v>255</v>
      </c>
      <c r="B18" s="24" t="s">
        <v>256</v>
      </c>
      <c r="C18" s="24"/>
      <c r="D18" s="25" t="s">
        <v>42</v>
      </c>
      <c r="E18" s="25">
        <f>E19+E20</f>
        <v>-998672.60000000009</v>
      </c>
      <c r="F18" s="25" t="s">
        <v>42</v>
      </c>
      <c r="G18" s="25" t="s">
        <v>42</v>
      </c>
      <c r="H18" s="25">
        <f t="shared" ref="H18:H27" si="0">IF(IF(OR(E18="-",E18="x"),0,E18)+IF(OR(F18="-",F18="x"),0,F18)+IF(OR(G18="-",G18="x"),0,G18)=0,"-",IF(OR(E18="-",E18="x"),0,E18)+IF(OR(F18="-",F18="x"),0,F18)+IF(OR(G18="-",G18="x"),0,G18))</f>
        <v>-998672.60000000009</v>
      </c>
      <c r="I18" s="25" t="s">
        <v>42</v>
      </c>
    </row>
    <row r="19" spans="1:9" x14ac:dyDescent="0.2">
      <c r="A19" s="23" t="s">
        <v>257</v>
      </c>
      <c r="B19" s="24" t="s">
        <v>258</v>
      </c>
      <c r="C19" s="24"/>
      <c r="D19" s="28">
        <v>-12506400</v>
      </c>
      <c r="E19" s="28">
        <v>-2249997.35</v>
      </c>
      <c r="F19" s="25" t="s">
        <v>42</v>
      </c>
      <c r="G19" s="25" t="s">
        <v>42</v>
      </c>
      <c r="H19" s="25">
        <f t="shared" si="0"/>
        <v>-2249997.35</v>
      </c>
      <c r="I19" s="25" t="s">
        <v>43</v>
      </c>
    </row>
    <row r="20" spans="1:9" x14ac:dyDescent="0.2">
      <c r="A20" s="23" t="s">
        <v>259</v>
      </c>
      <c r="B20" s="24" t="s">
        <v>260</v>
      </c>
      <c r="C20" s="24"/>
      <c r="D20" s="28">
        <v>12506400</v>
      </c>
      <c r="E20" s="28">
        <v>1251324.75</v>
      </c>
      <c r="F20" s="25" t="s">
        <v>42</v>
      </c>
      <c r="G20" s="25" t="s">
        <v>42</v>
      </c>
      <c r="H20" s="25">
        <f t="shared" si="0"/>
        <v>1251324.75</v>
      </c>
      <c r="I20" s="25" t="s">
        <v>43</v>
      </c>
    </row>
    <row r="21" spans="1:9" x14ac:dyDescent="0.2">
      <c r="A21" s="23" t="s">
        <v>261</v>
      </c>
      <c r="B21" s="24" t="s">
        <v>262</v>
      </c>
      <c r="C21" s="24" t="s">
        <v>43</v>
      </c>
      <c r="D21" s="25" t="s">
        <v>43</v>
      </c>
      <c r="E21" s="25"/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2.5" x14ac:dyDescent="0.2">
      <c r="A22" s="26" t="s">
        <v>263</v>
      </c>
      <c r="B22" s="27" t="s">
        <v>264</v>
      </c>
      <c r="C22" s="27" t="s">
        <v>43</v>
      </c>
      <c r="D22" s="28" t="s">
        <v>43</v>
      </c>
      <c r="E22" s="28"/>
      <c r="F22" s="28" t="s">
        <v>42</v>
      </c>
      <c r="G22" s="28" t="s">
        <v>43</v>
      </c>
      <c r="H22" s="28" t="str">
        <f t="shared" si="0"/>
        <v>-</v>
      </c>
      <c r="I22" s="28" t="s">
        <v>43</v>
      </c>
    </row>
    <row r="23" spans="1:9" ht="33.75" x14ac:dyDescent="0.2">
      <c r="A23" s="26" t="s">
        <v>265</v>
      </c>
      <c r="B23" s="27" t="s">
        <v>266</v>
      </c>
      <c r="C23" s="27" t="s">
        <v>43</v>
      </c>
      <c r="D23" s="28"/>
      <c r="E23" s="28"/>
      <c r="F23" s="28" t="s">
        <v>43</v>
      </c>
      <c r="G23" s="28" t="s">
        <v>43</v>
      </c>
      <c r="H23" s="28" t="str">
        <f t="shared" si="0"/>
        <v>-</v>
      </c>
      <c r="I23" s="28" t="s">
        <v>43</v>
      </c>
    </row>
    <row r="24" spans="1:9" ht="22.5" x14ac:dyDescent="0.2">
      <c r="A24" s="26" t="s">
        <v>267</v>
      </c>
      <c r="B24" s="27" t="s">
        <v>268</v>
      </c>
      <c r="C24" s="27" t="s">
        <v>43</v>
      </c>
      <c r="D24" s="28"/>
      <c r="E24" s="28"/>
      <c r="F24" s="28" t="s">
        <v>42</v>
      </c>
      <c r="G24" s="28" t="s">
        <v>43</v>
      </c>
      <c r="H24" s="28" t="str">
        <f t="shared" si="0"/>
        <v>-</v>
      </c>
      <c r="I24" s="28" t="s">
        <v>43</v>
      </c>
    </row>
    <row r="25" spans="1:9" ht="22.5" x14ac:dyDescent="0.2">
      <c r="A25" s="26" t="s">
        <v>269</v>
      </c>
      <c r="B25" s="27" t="s">
        <v>270</v>
      </c>
      <c r="C25" s="27" t="s">
        <v>43</v>
      </c>
      <c r="D25" s="28"/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 x14ac:dyDescent="0.2">
      <c r="A26" s="26" t="s">
        <v>271</v>
      </c>
      <c r="B26" s="27" t="s">
        <v>272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 x14ac:dyDescent="0.2">
      <c r="A27" s="26" t="s">
        <v>273</v>
      </c>
      <c r="B27" s="27" t="s">
        <v>274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 x14ac:dyDescent="0.2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12.75" customHeight="1" x14ac:dyDescent="0.2">
      <c r="A29" s="40" t="s">
        <v>295</v>
      </c>
      <c r="C29" s="97" t="s">
        <v>297</v>
      </c>
      <c r="D29" s="98"/>
      <c r="E29" s="98"/>
    </row>
    <row r="30" spans="1:9" ht="32.25" customHeight="1" x14ac:dyDescent="0.2">
      <c r="A30" s="9" t="s">
        <v>296</v>
      </c>
      <c r="B30" s="8"/>
      <c r="C30" s="9"/>
      <c r="D30" s="83"/>
      <c r="E30" s="83"/>
      <c r="F30" s="83"/>
      <c r="G30" s="83"/>
      <c r="H30" s="83"/>
      <c r="I30" s="83"/>
    </row>
    <row r="31" spans="1:9" ht="12.75" customHeight="1" x14ac:dyDescent="0.2">
      <c r="A31" s="9" t="s">
        <v>299</v>
      </c>
      <c r="D31" s="1"/>
      <c r="E31" s="1"/>
      <c r="F31" s="1"/>
      <c r="G31" s="32"/>
      <c r="H31" s="83"/>
      <c r="I31" s="83"/>
    </row>
    <row r="32" spans="1:9" ht="9.9499999999999993" customHeight="1" x14ac:dyDescent="0.2">
      <c r="D32" s="8"/>
      <c r="E32" s="8"/>
      <c r="F32" s="38"/>
      <c r="G32" s="32"/>
      <c r="H32" s="96"/>
      <c r="I32" s="96"/>
    </row>
    <row r="33" spans="1:9" ht="9.9499999999999993" customHeight="1" x14ac:dyDescent="0.2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  <mergeCell ref="C29:E29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275</v>
      </c>
      <c r="B1" t="s">
        <v>276</v>
      </c>
    </row>
    <row r="2" spans="1:2" x14ac:dyDescent="0.2">
      <c r="A2" t="s">
        <v>277</v>
      </c>
      <c r="B2" t="s">
        <v>278</v>
      </c>
    </row>
    <row r="3" spans="1:2" x14ac:dyDescent="0.2">
      <c r="A3" t="s">
        <v>279</v>
      </c>
      <c r="B3" t="s">
        <v>280</v>
      </c>
    </row>
    <row r="4" spans="1:2" x14ac:dyDescent="0.2">
      <c r="A4" t="s">
        <v>281</v>
      </c>
      <c r="B4" t="s">
        <v>248</v>
      </c>
    </row>
    <row r="5" spans="1:2" x14ac:dyDescent="0.2">
      <c r="A5" t="s">
        <v>282</v>
      </c>
      <c r="B5" t="s">
        <v>276</v>
      </c>
    </row>
    <row r="6" spans="1:2" x14ac:dyDescent="0.2">
      <c r="A6" t="s">
        <v>283</v>
      </c>
      <c r="B6" t="s">
        <v>34</v>
      </c>
    </row>
    <row r="7" spans="1:2" x14ac:dyDescent="0.2">
      <c r="A7" t="s">
        <v>284</v>
      </c>
      <c r="B7" t="s">
        <v>44</v>
      </c>
    </row>
    <row r="8" spans="1:2" x14ac:dyDescent="0.2">
      <c r="A8" t="s">
        <v>285</v>
      </c>
      <c r="B8" t="s">
        <v>8</v>
      </c>
    </row>
    <row r="9" spans="1:2" x14ac:dyDescent="0.2">
      <c r="A9" t="s">
        <v>286</v>
      </c>
      <c r="B9" t="s">
        <v>287</v>
      </c>
    </row>
    <row r="10" spans="1:2" x14ac:dyDescent="0.2">
      <c r="A10" t="s">
        <v>288</v>
      </c>
      <c r="B10" t="s">
        <v>289</v>
      </c>
    </row>
    <row r="11" spans="1:2" x14ac:dyDescent="0.2">
      <c r="A11" t="s">
        <v>290</v>
      </c>
      <c r="B11" t="s">
        <v>44</v>
      </c>
    </row>
    <row r="12" spans="1:2" x14ac:dyDescent="0.2">
      <c r="A12" t="s">
        <v>291</v>
      </c>
      <c r="B12" t="s">
        <v>292</v>
      </c>
    </row>
    <row r="13" spans="1:2" x14ac:dyDescent="0.2">
      <c r="A13" t="s">
        <v>293</v>
      </c>
      <c r="B13" t="s">
        <v>44</v>
      </c>
    </row>
    <row r="14" spans="1:2" x14ac:dyDescent="0.2">
      <c r="A14" t="s">
        <v>294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rep:2.55.0.108</dc:description>
  <cp:lastModifiedBy>Admin</cp:lastModifiedBy>
  <cp:lastPrinted>2023-03-01T09:34:17Z</cp:lastPrinted>
  <dcterms:created xsi:type="dcterms:W3CDTF">2023-02-01T08:40:56Z</dcterms:created>
  <dcterms:modified xsi:type="dcterms:W3CDTF">2024-02-06T09:41:41Z</dcterms:modified>
</cp:coreProperties>
</file>