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<sst xmlns="http://schemas.openxmlformats.org/spreadsheetml/2006/main" count="1032" uniqueCount="377">
  <si>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</si>
  <si>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</si>
  <si>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</si>
  <si>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</si>
  <si>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</si>
  <si>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</si>
  <si>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</si>
  <si>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</si>
  <si>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</si>
  <si>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</si>
  <si>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</si>
  <si>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</si>
  <si>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</si>
  <si>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</si>
  <si>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</si>
  <si>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</si>
  <si>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</si>
  <si>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</si>
  <si>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</si>
  <si>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</si>
  <si>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</si>
  <si>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</si>
  <si>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</si>
  <si>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</si>
  <si>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</si>
  <si>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</si>
  <si>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</si>
  <si>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</si>
  <si>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</si>
  <si>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</si>
  <si>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</si>
  <si>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</si>
  <si>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</si>
  <si>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</si>
  <si>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</si>
  <si>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</si>
  <si>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</si>
  <si>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</si>
  <si>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</si>
  <si>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</si>
  <si>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</si>
  <si>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</si>
  <si>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</si>
  <si>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</si>
  <si>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</si>
  <si>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</si>
  <si>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</si>
  <si>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</si>
  <si>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</si>
  <si>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</si>
  <si>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</si>
  <si>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</si>
  <si>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</si>
  <si>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</si>
  <si>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</si>
  <si>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</si>
  <si>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</si>
  <si>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</si>
  <si>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</si>
  <si>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</si>
  <si>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</si>
  <si>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</si>
  <si>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</si>
  <si>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</si>
  <si>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</si>
  <si>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</si>
  <si>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</si>
  <si>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</si>
  <si>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</si>
  <si>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</si>
  <si>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</si>
  <si>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</si>
  <si>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</si>
  <si>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</si>
  <si>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</si>
  <si>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</si>
  <si>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</si>
  <si>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</si>
  <si>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</si>
  <si>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</si>
  <si>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</si>
  <si>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</si>
  <si>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</si>
  <si>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</si>
  <si>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</si>
  <si>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</si>
  <si>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</si>
  <si>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</si>
  <si>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</si>
  <si>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</si>
  <si>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</si>
  <si>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</si>
  <si>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</si>
  <si>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</si>
  <si>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</si>
  <si>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</si>
  <si>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</si>
  <si>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</si>
  <si>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</si>
  <si>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</si>
  <si>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</si>
  <si>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</si>
  <si>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</si>
  <si>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</si>
  <si>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</si>
  <si>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</si>
  <si>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</si>
  <si>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</si>
  <si>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</si>
  <si>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</si>
  <si>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</si>
  <si>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</si>
  <si>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</si>
  <si>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</si>
  <si>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</si>
  <si>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</si>
  <si>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</si>
  <si>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</si>
  <si>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</si>
  <si>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</si>
  <si>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</si>
  <si>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</si>
  <si>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</si>
  <si>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</si>
  <si>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</si>
  <si>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</si>
  <si>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</si>
  <si>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</si>
  <si>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</si>
  <si>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</si>
  <si>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</si>
  <si>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</si>
  <si>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</si>
  <si>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</si>
  <si>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</si>
  <si>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</si>
  <si>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</si>
  <si>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</si>
  <si>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</si>
  <si>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</si>
  <si>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</si>
  <si>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</si>
  <si>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</si>
  <si>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</si>
  <si>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</si>
  <si>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</si>
  <si>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</si>
  <si>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</si>
  <si>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</si>
  <si>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</si>
  <si>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</si>
  <si>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</si>
  <si>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</si>
  <si>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</si>
  <si>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</si>
  <si>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</si>
  <si>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</si>
  <si>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</si>
  <si>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</si>
  <si>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</si>
  <si>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</si>
  <si>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</si>
  <si>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</si>
  <si>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</si>
  <si>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</si>
  <si>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</si>
  <si>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</si>
  <si>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</si>
  <si>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</si>
  <si>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</si>
  <si>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</si>
  <si>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</si>
  <si>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</si>
  <si>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</si>
  <si>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</si>
  <si>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</si>
  <si>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</si>
  <si>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</si>
  <si>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</si>
  <si>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</si>
  <si>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</si>
  <si>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</si>
  <si>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</si>
  <si>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</si>
  <si>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</si>
  <si>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</si>
  <si>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</si>
  <si>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</si>
  <si>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</si>
  <si>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</si>
  <si>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</si>
  <si>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</si>
  <si>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</si>
  <si>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</si>
  <si>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</si>
  <si>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</si>
  <si>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</si>
  <si>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</si>
  <si>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</si>
  <si>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</si>
  <si>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</si>
  <si>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</si>
  <si>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</si>
  <si>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</si>
  <si>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</si>
  <si>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</si>
  <si>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</si>
  <si>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</si>
  <si>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</si>
  <si>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</si>
  <si>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</si>
  <si>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</si>
  <si>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</si>
  <si>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</si>
  <si>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</si>
  <si>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</si>
  <si>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</si>
  <si>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</si>
  <si>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</si>
  <si>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</si>
  <si>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</si>
  <si>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</si>
  <si>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</si>
  <si>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</si>
  <si>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</si>
  <si>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</si>
  <si>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</si>
  <si>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</si>
  <si>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</si>
  <si>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</si>
  <si>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</si>
  <si>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</si>
  <si>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</si>
  <si>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</si>
  <si>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</si>
  <si>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</si>
  <si>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</si>
  <si>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</si>
  <si>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</si>
  <si>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</si>
  <si>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</si>
  <si>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</si>
  <si>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</si>
  <si>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</si>
  <si>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</si>
  <si>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</si>
  <si>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</si>
  <si>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</si>
  <si>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</si>
  <si>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</si>
  <si>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</si>
  <si>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</si>
  <si>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</si>
  <si>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</si>
  <si>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</si>
  <si>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</si>
  <si>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</si>
  <si>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</si>
  <si>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</si>
  <si>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</si>
  <si>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</si>
  <si>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</si>
  <si>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</si>
  <si>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</si>
  <si>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</si>
  <si>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</si>
  <si>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</si>
  <si>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</si>
  <si>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</si>
  <si>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</si>
  <si>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</si>
  <si>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</si>
  <si>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</si>
  <si>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</si>
  <si>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</si>
  <si>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</si>
  <si>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</si>
  <si>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</si>
  <si>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</si>
  <si>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</si>
  <si>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</si>
  <si>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</si>
  <si>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</si>
  <si>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</si>
  <si>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</si>
  <si>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</si>
  <si>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</si>
  <si>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</si>
  <si>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</si>
  <si>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</si>
  <si>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</si>
  <si>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</si>
  <si>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</si>
  <si>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</si>
  <si>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</si>
  <si>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</si>
  <si>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</si>
  <si>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</si>
  <si>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</si>
  <si>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</si>
  <si>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</si>
  <si>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</si>
  <si>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</si>
  <si>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</si>
  <si>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</si>
  <si>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</si>
  <si>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</si>
  <si>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</si>
  <si>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</si>
  <si>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</si>
  <si>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</si>
  <si>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</si>
  <si>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</si>
  <si>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</si>
  <si>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</si>
  <si>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</si>
  <si>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</si>
  <si>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</si>
  <si>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</si>
  <si>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</si>
  <si>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</si>
  <si>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</si>
  <si>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</si>
  <si>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</si>
  <si>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</si>
  <si>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</si>
  <si>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</si>
  <si>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</si>
  <si>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</si>
  <si>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</si>
  <si>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</si>
  <si>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</si>
  <si>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</si>
  <si>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</si>
  <si>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</si>
  <si>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</si>
  <si>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</si>
  <si>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</si>
  <si>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</si>
  <si>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</si>
  <si>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</si>
  <si>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</si>
  <si>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</si>
  <si>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</si>
  <si>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</si>
  <si>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</si>
  <si>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</si>
  <si>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</si>
  <si>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</si>
  <si>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</si>
  <si>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</si>
  <si>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</si>
  <si>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</si>
  <si>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</si>
  <si>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</si>
  <si>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411800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</si>
  <si>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</si>
  <si>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</si>
  <si>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</si>
  <si>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</si>
  <si>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</si>
  <si>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</si>
  <si>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-8747700</t>
  </si>
  <si>
    <t>8868600</t>
  </si>
  <si>
    <t>на 1 ноября 2018 г</t>
  </si>
  <si>
    <t>01.11.2018</t>
  </si>
  <si>
    <t>"2"  ноября  2018  г</t>
  </si>
  <si>
    <t>153992,40</t>
  </si>
  <si>
    <t>306313,99</t>
  </si>
  <si>
    <t>1629</t>
  </si>
  <si>
    <t>14531,30</t>
  </si>
  <si>
    <t>30271,08</t>
  </si>
  <si>
    <t>182 101 02030 01 4000 110</t>
  </si>
  <si>
    <t>767815,59</t>
  </si>
  <si>
    <t>-767815,59</t>
  </si>
  <si>
    <t>-7671704,91</t>
  </si>
  <si>
    <t>6903889,32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</si>
</sst>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0" zoomScaleSheetLayoutView="120" zoomScalePageLayoutView="0" workbookViewId="0" topLeftCell="B87">
      <selection activeCell="F60" sqref="F60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0" t="s">
        <v>9</v>
      </c>
      <c r="G3" s="211"/>
      <c r="H3" s="211"/>
      <c r="I3" s="212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3"/>
      <c r="G4" s="214"/>
      <c r="H4" s="214"/>
      <c r="I4" s="215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D12+D37+D42+D47+D48+D49+D51+D52+D53+D54+D59+D60+D76+D78+D79+D55+D50+D57+D45+D75+D80+D31+D46+D56+D58</f>
        <v>8868600</v>
      </c>
      <c r="E10" s="79">
        <f>E12+E37+E42+E47+E48+E49+E51+E52+E53+E54+E59+E60+E76+E78+E79+E55+E50+E57+E45+E75+E80+E31+E46+E56+E58</f>
        <v>8868600</v>
      </c>
      <c r="F10" s="79">
        <f>F12+F37+F42+F47+F48+F49+F51+F52+F53+F54+F59+F60+F76+F78+F79+F55+F50+F57+F45+F75+F80+F31+F58+F46+F56</f>
        <v>6883141.090000001</v>
      </c>
      <c r="G10" s="42" t="s">
        <v>126</v>
      </c>
      <c r="H10" s="43" t="s">
        <v>126</v>
      </c>
      <c r="I10" s="44">
        <f>F10</f>
        <v>6883141.090000001</v>
      </c>
      <c r="J10" s="45">
        <f>D10-F10</f>
        <v>1985458.9099999992</v>
      </c>
      <c r="K10" s="45">
        <f>E10-F10</f>
        <v>1985458.9099999992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3587800</v>
      </c>
      <c r="E12" s="79">
        <f>E19+E27+E28+E32+E34+E35+E36+E29</f>
        <v>3587800</v>
      </c>
      <c r="F12" s="51">
        <f>F19+F27+F28+F32+F34+F36+F35</f>
        <v>2697350.4999999995</v>
      </c>
      <c r="G12" s="46" t="s">
        <v>126</v>
      </c>
      <c r="H12" s="46" t="s">
        <v>126</v>
      </c>
      <c r="I12" s="44">
        <f aca="true" t="shared" si="0" ref="I12:I26">F12</f>
        <v>2697350.4999999995</v>
      </c>
      <c r="J12" s="45">
        <f aca="true" t="shared" si="1" ref="J12:J87">D12-F12</f>
        <v>890449.5000000005</v>
      </c>
      <c r="K12" s="45">
        <f aca="true" t="shared" si="2" ref="K12:K82">E12-F12</f>
        <v>890449.5000000005</v>
      </c>
    </row>
    <row r="13" spans="1:11" ht="16.5" customHeight="1">
      <c r="A13" s="39" t="s">
        <v>228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2509672.8</v>
      </c>
      <c r="G13" s="46"/>
      <c r="H13" s="46"/>
      <c r="I13" s="44">
        <f>F13</f>
        <v>2509672.8</v>
      </c>
      <c r="J13" s="45">
        <f t="shared" si="1"/>
        <v>805827.2000000002</v>
      </c>
      <c r="K13" s="45">
        <f t="shared" si="2"/>
        <v>805827.2000000002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3467700</v>
      </c>
      <c r="E19" s="79">
        <f>E20+E21+E22+E23+E24+E25+E26</f>
        <v>3467700</v>
      </c>
      <c r="F19" s="79">
        <f>F20+F21+F22+F23+F24+F25+F26</f>
        <v>2630071.1999999997</v>
      </c>
      <c r="G19" s="46" t="s">
        <v>126</v>
      </c>
      <c r="H19" s="46" t="s">
        <v>126</v>
      </c>
      <c r="I19" s="44">
        <f>F19</f>
        <v>2630071.1999999997</v>
      </c>
      <c r="J19" s="45">
        <f t="shared" si="1"/>
        <v>837628.8000000003</v>
      </c>
      <c r="K19" s="45">
        <f t="shared" si="2"/>
        <v>837628.8000000003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2035000</v>
      </c>
      <c r="E20" s="80">
        <v>2035000</v>
      </c>
      <c r="F20" s="80">
        <v>1597173.76</v>
      </c>
      <c r="G20" s="46" t="s">
        <v>126</v>
      </c>
      <c r="H20" s="46" t="s">
        <v>126</v>
      </c>
      <c r="I20" s="48">
        <f>F20</f>
        <v>1597173.76</v>
      </c>
      <c r="J20" s="201">
        <f t="shared" si="1"/>
        <v>437826.24</v>
      </c>
      <c r="K20" s="201">
        <f t="shared" si="2"/>
        <v>437826.24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352</v>
      </c>
      <c r="E21" s="80">
        <v>202000</v>
      </c>
      <c r="F21" s="52" t="s">
        <v>367</v>
      </c>
      <c r="G21" s="46" t="s">
        <v>126</v>
      </c>
      <c r="H21" s="46" t="s">
        <v>126</v>
      </c>
      <c r="I21" s="48" t="str">
        <f t="shared" si="0"/>
        <v>153992,40</v>
      </c>
      <c r="J21" s="201">
        <f t="shared" si="1"/>
        <v>48007.600000000006</v>
      </c>
      <c r="K21" s="201">
        <f t="shared" si="2"/>
        <v>48007.600000000006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451992.65</v>
      </c>
      <c r="G22" s="50" t="s">
        <v>126</v>
      </c>
      <c r="H22" s="50" t="s">
        <v>126</v>
      </c>
      <c r="I22" s="202">
        <f>F22</f>
        <v>451992.65</v>
      </c>
      <c r="J22" s="201">
        <f t="shared" si="1"/>
        <v>211507.34999999998</v>
      </c>
      <c r="K22" s="201">
        <f t="shared" si="2"/>
        <v>211507.34999999998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355</v>
      </c>
      <c r="E24" s="80">
        <v>411800</v>
      </c>
      <c r="F24" s="52" t="s">
        <v>368</v>
      </c>
      <c r="G24" s="43" t="s">
        <v>126</v>
      </c>
      <c r="H24" s="46" t="s">
        <v>126</v>
      </c>
      <c r="I24" s="48" t="str">
        <f t="shared" si="0"/>
        <v>306313,99</v>
      </c>
      <c r="J24" s="201">
        <f t="shared" si="1"/>
        <v>105486.01000000001</v>
      </c>
      <c r="K24" s="201">
        <f t="shared" si="2"/>
        <v>105486.01000000001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152200</v>
      </c>
      <c r="E26" s="80">
        <v>152200</v>
      </c>
      <c r="F26" s="80">
        <v>120398.4</v>
      </c>
      <c r="G26" s="46" t="s">
        <v>126</v>
      </c>
      <c r="H26" s="46" t="s">
        <v>126</v>
      </c>
      <c r="I26" s="48">
        <f t="shared" si="0"/>
        <v>120398.4</v>
      </c>
      <c r="J26" s="201">
        <f t="shared" si="1"/>
        <v>31801.600000000006</v>
      </c>
      <c r="K26" s="201">
        <f t="shared" si="2"/>
        <v>31801.600000000006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>
        <v>8000</v>
      </c>
      <c r="G32" s="46" t="s">
        <v>126</v>
      </c>
      <c r="H32" s="46" t="s">
        <v>126</v>
      </c>
      <c r="I32" s="46">
        <f t="shared" si="3"/>
        <v>8000</v>
      </c>
      <c r="J32" s="201">
        <f t="shared" si="1"/>
        <v>5000</v>
      </c>
      <c r="K32" s="201">
        <f t="shared" si="2"/>
        <v>5000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43119</v>
      </c>
      <c r="G34" s="46" t="s">
        <v>126</v>
      </c>
      <c r="H34" s="46" t="s">
        <v>126</v>
      </c>
      <c r="I34" s="48">
        <f t="shared" si="3"/>
        <v>43119</v>
      </c>
      <c r="J34" s="201">
        <f t="shared" si="1"/>
        <v>6981</v>
      </c>
      <c r="K34" s="201">
        <f t="shared" si="2"/>
        <v>6981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351</v>
      </c>
      <c r="E35" s="80">
        <v>10000</v>
      </c>
      <c r="F35" s="52" t="s">
        <v>369</v>
      </c>
      <c r="G35" s="46" t="s">
        <v>126</v>
      </c>
      <c r="H35" s="46" t="s">
        <v>126</v>
      </c>
      <c r="I35" s="48" t="str">
        <f t="shared" si="3"/>
        <v>1629</v>
      </c>
      <c r="J35" s="201">
        <f>D35-F35</f>
        <v>8371</v>
      </c>
      <c r="K35" s="201">
        <f>J35</f>
        <v>8371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354</v>
      </c>
      <c r="E36" s="80">
        <v>35000</v>
      </c>
      <c r="F36" s="52" t="s">
        <v>370</v>
      </c>
      <c r="G36" s="46" t="s">
        <v>126</v>
      </c>
      <c r="H36" s="46" t="s">
        <v>126</v>
      </c>
      <c r="I36" s="48">
        <v>13531.3</v>
      </c>
      <c r="J36" s="201">
        <f t="shared" si="1"/>
        <v>20468.7</v>
      </c>
      <c r="K36" s="201">
        <f>J36</f>
        <v>20468.7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192700</v>
      </c>
      <c r="E37" s="79">
        <f>E38+E39+E40</f>
        <v>192700</v>
      </c>
      <c r="F37" s="79">
        <f>F38+F39+F40</f>
        <v>137102.95</v>
      </c>
      <c r="G37" s="46" t="s">
        <v>126</v>
      </c>
      <c r="H37" s="46" t="s">
        <v>126</v>
      </c>
      <c r="I37" s="44">
        <f>F37</f>
        <v>137102.95</v>
      </c>
      <c r="J37" s="45">
        <f t="shared" si="1"/>
        <v>55597.04999999999</v>
      </c>
      <c r="K37" s="45">
        <f t="shared" si="2"/>
        <v>55597.04999999999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143200</v>
      </c>
      <c r="E38" s="80">
        <v>143200</v>
      </c>
      <c r="F38" s="80">
        <v>106831.87</v>
      </c>
      <c r="G38" s="46" t="s">
        <v>126</v>
      </c>
      <c r="H38" s="46" t="s">
        <v>126</v>
      </c>
      <c r="I38" s="206">
        <f>F38</f>
        <v>106831.87</v>
      </c>
      <c r="J38" s="201">
        <f t="shared" si="1"/>
        <v>36368.130000000005</v>
      </c>
      <c r="K38" s="201">
        <f t="shared" si="2"/>
        <v>36368.130000000005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353</v>
      </c>
      <c r="E39" s="52" t="s">
        <v>353</v>
      </c>
      <c r="F39" s="52" t="s">
        <v>371</v>
      </c>
      <c r="G39" s="46" t="s">
        <v>126</v>
      </c>
      <c r="H39" s="46" t="s">
        <v>126</v>
      </c>
      <c r="I39" s="203" t="str">
        <f>F39</f>
        <v>30271,08</v>
      </c>
      <c r="J39" s="201">
        <f t="shared" si="1"/>
        <v>19228.92</v>
      </c>
      <c r="K39" s="201">
        <f t="shared" si="2"/>
        <v>19228.92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4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359</v>
      </c>
      <c r="B46" s="24" t="s">
        <v>170</v>
      </c>
      <c r="C46" s="52" t="s">
        <v>343</v>
      </c>
      <c r="D46" s="80">
        <v>23200</v>
      </c>
      <c r="E46" s="80">
        <v>23200</v>
      </c>
      <c r="F46" s="80">
        <v>23200</v>
      </c>
      <c r="G46" s="46" t="s">
        <v>126</v>
      </c>
      <c r="H46" s="46" t="s">
        <v>126</v>
      </c>
      <c r="I46" s="48">
        <f>F46</f>
        <v>23200</v>
      </c>
      <c r="J46" s="201">
        <f>D46-F46</f>
        <v>0</v>
      </c>
      <c r="K46" s="201">
        <f>E46-F46</f>
        <v>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939100</v>
      </c>
      <c r="E47" s="80">
        <v>939100</v>
      </c>
      <c r="F47" s="80">
        <v>704055.15</v>
      </c>
      <c r="G47" s="46" t="s">
        <v>126</v>
      </c>
      <c r="H47" s="46" t="s">
        <v>126</v>
      </c>
      <c r="I47" s="48">
        <f t="shared" si="4"/>
        <v>704055.15</v>
      </c>
      <c r="J47" s="201">
        <f t="shared" si="1"/>
        <v>235044.84999999998</v>
      </c>
      <c r="K47" s="201">
        <f t="shared" si="2"/>
        <v>235044.84999999998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408500</v>
      </c>
      <c r="E49" s="80">
        <v>408500</v>
      </c>
      <c r="F49" s="80">
        <v>381800</v>
      </c>
      <c r="G49" s="46" t="s">
        <v>126</v>
      </c>
      <c r="H49" s="46" t="s">
        <v>126</v>
      </c>
      <c r="I49" s="46">
        <f t="shared" si="4"/>
        <v>381800</v>
      </c>
      <c r="J49" s="201">
        <f t="shared" si="1"/>
        <v>26700</v>
      </c>
      <c r="K49" s="201">
        <f t="shared" si="2"/>
        <v>26700</v>
      </c>
    </row>
    <row r="50" spans="1:11" ht="57" customHeight="1" hidden="1">
      <c r="A50" s="205" t="s">
        <v>326</v>
      </c>
      <c r="B50" s="24" t="s">
        <v>190</v>
      </c>
      <c r="C50" s="52" t="s">
        <v>327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319</v>
      </c>
      <c r="B51" s="24" t="s">
        <v>170</v>
      </c>
      <c r="C51" s="52" t="s">
        <v>320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78500</v>
      </c>
      <c r="E52" s="80">
        <v>78500</v>
      </c>
      <c r="F52" s="80">
        <v>37752.58</v>
      </c>
      <c r="G52" s="46" t="s">
        <v>126</v>
      </c>
      <c r="H52" s="46" t="s">
        <v>126</v>
      </c>
      <c r="I52" s="48">
        <f t="shared" si="4"/>
        <v>37752.58</v>
      </c>
      <c r="J52" s="201">
        <f t="shared" si="1"/>
        <v>40747.42</v>
      </c>
      <c r="K52" s="201">
        <f t="shared" si="2"/>
        <v>40747.42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30000</v>
      </c>
      <c r="E53" s="80">
        <v>30000</v>
      </c>
      <c r="F53" s="80">
        <v>13588.96</v>
      </c>
      <c r="G53" s="46" t="s">
        <v>126</v>
      </c>
      <c r="H53" s="46" t="s">
        <v>126</v>
      </c>
      <c r="I53" s="48">
        <f t="shared" si="4"/>
        <v>13588.96</v>
      </c>
      <c r="J53" s="201">
        <f t="shared" si="1"/>
        <v>16411.04</v>
      </c>
      <c r="K53" s="201">
        <f t="shared" si="2"/>
        <v>16411.04</v>
      </c>
    </row>
    <row r="54" spans="1:11" ht="80.25" customHeight="1" hidden="1">
      <c r="A54" s="36" t="s">
        <v>318</v>
      </c>
      <c r="B54" s="24" t="s">
        <v>170</v>
      </c>
      <c r="C54" s="52" t="s">
        <v>315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317</v>
      </c>
      <c r="B55" s="24" t="s">
        <v>170</v>
      </c>
      <c r="C55" s="52" t="s">
        <v>316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360</v>
      </c>
      <c r="B56" s="24" t="s">
        <v>170</v>
      </c>
      <c r="C56" s="52" t="s">
        <v>315</v>
      </c>
      <c r="D56" s="80">
        <v>16500</v>
      </c>
      <c r="E56" s="80">
        <v>16500</v>
      </c>
      <c r="F56" s="80">
        <v>16434.19</v>
      </c>
      <c r="G56" s="46" t="s">
        <v>126</v>
      </c>
      <c r="H56" s="46" t="s">
        <v>126</v>
      </c>
      <c r="I56" s="48">
        <f>F56</f>
        <v>16434.19</v>
      </c>
      <c r="J56" s="201">
        <f>D56-F56</f>
        <v>65.81000000000131</v>
      </c>
      <c r="K56" s="201">
        <f>E56-F56</f>
        <v>65.81000000000131</v>
      </c>
    </row>
    <row r="57" spans="1:11" ht="48" customHeight="1">
      <c r="A57" s="36" t="s">
        <v>328</v>
      </c>
      <c r="B57" s="24" t="s">
        <v>170</v>
      </c>
      <c r="C57" s="52" t="s">
        <v>357</v>
      </c>
      <c r="D57" s="80">
        <v>10000</v>
      </c>
      <c r="E57" s="80">
        <v>10000</v>
      </c>
      <c r="F57" s="80">
        <v>7980</v>
      </c>
      <c r="G57" s="46" t="s">
        <v>126</v>
      </c>
      <c r="H57" s="46" t="s">
        <v>126</v>
      </c>
      <c r="I57" s="80">
        <v>7980</v>
      </c>
      <c r="J57" s="201">
        <f>D57-F57</f>
        <v>2020</v>
      </c>
      <c r="K57" s="201">
        <f>E57-F57</f>
        <v>2020</v>
      </c>
    </row>
    <row r="58" spans="1:11" ht="81" customHeight="1">
      <c r="A58" s="36" t="s">
        <v>361</v>
      </c>
      <c r="B58" s="24" t="s">
        <v>170</v>
      </c>
      <c r="C58" s="52" t="s">
        <v>316</v>
      </c>
      <c r="D58" s="80">
        <v>9300</v>
      </c>
      <c r="E58" s="80">
        <v>9300</v>
      </c>
      <c r="F58" s="80">
        <v>4900</v>
      </c>
      <c r="G58" s="46" t="s">
        <v>126</v>
      </c>
      <c r="H58" s="46" t="s">
        <v>126</v>
      </c>
      <c r="I58" s="80">
        <v>4900</v>
      </c>
      <c r="J58" s="201">
        <f>D58-F58</f>
        <v>4400</v>
      </c>
      <c r="K58" s="201">
        <f>E58-F58</f>
        <v>4400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17000</v>
      </c>
      <c r="E59" s="80">
        <v>17000</v>
      </c>
      <c r="F59" s="80">
        <v>16700</v>
      </c>
      <c r="G59" s="46" t="s">
        <v>126</v>
      </c>
      <c r="H59" s="46" t="s">
        <v>126</v>
      </c>
      <c r="I59" s="48">
        <f>F59</f>
        <v>16700</v>
      </c>
      <c r="J59" s="201">
        <f t="shared" si="1"/>
        <v>300</v>
      </c>
      <c r="K59" s="201">
        <f t="shared" si="2"/>
        <v>300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2424500</v>
      </c>
      <c r="E60" s="80">
        <v>2424500</v>
      </c>
      <c r="F60" s="80">
        <v>1957671.6</v>
      </c>
      <c r="G60" s="46" t="s">
        <v>126</v>
      </c>
      <c r="H60" s="46" t="s">
        <v>126</v>
      </c>
      <c r="I60" s="80">
        <f>F60</f>
        <v>1957671.6</v>
      </c>
      <c r="J60" s="201">
        <f t="shared" si="1"/>
        <v>466828.3999999999</v>
      </c>
      <c r="K60" s="201">
        <f t="shared" si="2"/>
        <v>466828.3999999999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47.25" customHeight="1">
      <c r="A75" s="36" t="s">
        <v>340</v>
      </c>
      <c r="B75" s="24" t="s">
        <v>196</v>
      </c>
      <c r="C75" s="52" t="s">
        <v>339</v>
      </c>
      <c r="D75" s="80">
        <v>782900</v>
      </c>
      <c r="E75" s="80">
        <v>782900</v>
      </c>
      <c r="F75" s="80">
        <v>656400</v>
      </c>
      <c r="G75" s="46" t="s">
        <v>126</v>
      </c>
      <c r="H75" s="46" t="s">
        <v>126</v>
      </c>
      <c r="I75" s="80">
        <v>656400</v>
      </c>
      <c r="J75" s="201">
        <f>D75-F75</f>
        <v>126500</v>
      </c>
      <c r="K75" s="201">
        <f>E75-F75</f>
        <v>126500</v>
      </c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>
        <v>14837.96</v>
      </c>
      <c r="G76" s="46" t="s">
        <v>126</v>
      </c>
      <c r="H76" s="46" t="s">
        <v>126</v>
      </c>
      <c r="I76" s="46">
        <f aca="true" t="shared" si="6" ref="I76:I84">F76</f>
        <v>14837.96</v>
      </c>
      <c r="J76" s="201">
        <f t="shared" si="1"/>
        <v>6162.040000000001</v>
      </c>
      <c r="K76" s="201">
        <f t="shared" si="2"/>
        <v>6162.040000000001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280000</v>
      </c>
      <c r="E78" s="80">
        <v>280000</v>
      </c>
      <c r="F78" s="80">
        <v>171667.2</v>
      </c>
      <c r="G78" s="46" t="s">
        <v>126</v>
      </c>
      <c r="H78" s="46" t="s">
        <v>126</v>
      </c>
      <c r="I78" s="48">
        <f t="shared" si="6"/>
        <v>171667.2</v>
      </c>
      <c r="J78" s="201">
        <f t="shared" si="1"/>
        <v>108332.79999999999</v>
      </c>
      <c r="K78" s="201">
        <f t="shared" si="2"/>
        <v>108332.79999999999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347</v>
      </c>
      <c r="B80" s="25" t="s">
        <v>348</v>
      </c>
      <c r="C80" s="52" t="s">
        <v>349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330</v>
      </c>
      <c r="B81" s="24" t="s">
        <v>170</v>
      </c>
      <c r="C81" s="52" t="s">
        <v>331</v>
      </c>
      <c r="D81" s="80">
        <v>0</v>
      </c>
      <c r="E81" s="80">
        <f>D81</f>
        <v>0</v>
      </c>
      <c r="F81" s="80"/>
      <c r="G81" s="46" t="s">
        <v>126</v>
      </c>
      <c r="H81" s="46" t="s">
        <v>335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330</v>
      </c>
      <c r="B82" s="24" t="s">
        <v>170</v>
      </c>
      <c r="C82" s="52" t="s">
        <v>332</v>
      </c>
      <c r="D82" s="80">
        <v>0</v>
      </c>
      <c r="E82" s="80">
        <f>D82</f>
        <v>0</v>
      </c>
      <c r="F82" s="80"/>
      <c r="G82" s="46" t="s">
        <v>126</v>
      </c>
      <c r="H82" s="46" t="s">
        <v>341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330</v>
      </c>
      <c r="B83" s="24" t="s">
        <v>170</v>
      </c>
      <c r="C83" s="52" t="s">
        <v>333</v>
      </c>
      <c r="D83" s="80">
        <v>0</v>
      </c>
      <c r="E83" s="80">
        <f>D83</f>
        <v>0</v>
      </c>
      <c r="F83" s="80"/>
      <c r="G83" s="46" t="s">
        <v>126</v>
      </c>
      <c r="H83" s="46" t="s">
        <v>336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330</v>
      </c>
      <c r="B84" s="24" t="s">
        <v>170</v>
      </c>
      <c r="C84" s="52" t="s">
        <v>334</v>
      </c>
      <c r="D84" s="80">
        <v>0</v>
      </c>
      <c r="E84" s="80">
        <f>D84</f>
        <v>0</v>
      </c>
      <c r="F84" s="80"/>
      <c r="G84" s="46" t="s">
        <v>126</v>
      </c>
      <c r="H84" s="46" t="s">
        <v>337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373</v>
      </c>
      <c r="G90" s="66" t="s">
        <v>126</v>
      </c>
      <c r="H90" s="66" t="s">
        <v>126</v>
      </c>
      <c r="I90" s="65" t="s">
        <v>373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96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0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1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2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364</v>
      </c>
      <c r="E6" s="108"/>
      <c r="F6" s="108"/>
      <c r="G6" s="108"/>
      <c r="H6" s="108" t="s">
        <v>28</v>
      </c>
      <c r="I6" s="109" t="s">
        <v>365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8747700</v>
      </c>
      <c r="E22" s="79">
        <f>E24+E32</f>
        <v>7650956.68</v>
      </c>
      <c r="F22" s="46" t="s">
        <v>126</v>
      </c>
      <c r="G22" s="43" t="s">
        <v>123</v>
      </c>
      <c r="H22" s="44">
        <f>E22+G22</f>
        <v>7650956.68</v>
      </c>
      <c r="I22" s="56">
        <f>D22-E22</f>
        <v>1096743.3200000003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5291500</v>
      </c>
      <c r="E24" s="79">
        <f>E26+E27+E28+E30+E29+E31</f>
        <v>4817655.15</v>
      </c>
      <c r="F24" s="46" t="s">
        <v>126</v>
      </c>
      <c r="G24" s="46" t="s">
        <v>123</v>
      </c>
      <c r="H24" s="44">
        <f t="shared" si="0"/>
        <v>4817655.15</v>
      </c>
      <c r="I24" s="47">
        <f t="shared" si="1"/>
        <v>473844.8499999996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192700</v>
      </c>
      <c r="E27" s="80">
        <v>192700</v>
      </c>
      <c r="F27" s="46" t="s">
        <v>126</v>
      </c>
      <c r="G27" s="46" t="s">
        <v>123</v>
      </c>
      <c r="H27" s="44">
        <f t="shared" si="0"/>
        <v>192700</v>
      </c>
      <c r="I27" s="47">
        <f t="shared" si="1"/>
        <v>0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1347600</v>
      </c>
      <c r="E29" s="80">
        <v>1085855.15</v>
      </c>
      <c r="F29" s="46"/>
      <c r="G29" s="46"/>
      <c r="H29" s="206">
        <v>1085855.15</v>
      </c>
      <c r="I29" s="47">
        <f t="shared" si="1"/>
        <v>261744.8500000001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672300</v>
      </c>
      <c r="F31" s="46"/>
      <c r="G31" s="46"/>
      <c r="H31" s="44">
        <v>672300</v>
      </c>
      <c r="I31" s="47">
        <f t="shared" si="1"/>
        <v>61200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3456200</v>
      </c>
      <c r="E32" s="79">
        <f>E38+E51+E56+E61+E71+E76+E78+E77+E81+E80</f>
        <v>2833301.53</v>
      </c>
      <c r="F32" s="46" t="s">
        <v>126</v>
      </c>
      <c r="G32" s="46" t="s">
        <v>123</v>
      </c>
      <c r="H32" s="44">
        <f t="shared" si="0"/>
        <v>2833301.53</v>
      </c>
      <c r="I32" s="47">
        <f t="shared" si="1"/>
        <v>622898.4700000002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558400</v>
      </c>
      <c r="E38" s="79">
        <f>E39+E44+E45+E46+E47+E48+E49+E50</f>
        <v>390315.39</v>
      </c>
      <c r="F38" s="46" t="s">
        <v>126</v>
      </c>
      <c r="G38" s="46" t="s">
        <v>123</v>
      </c>
      <c r="H38" s="44">
        <f>E38+G38</f>
        <v>390315.39</v>
      </c>
      <c r="I38" s="47">
        <f>D38-E38</f>
        <v>168084.61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558400</v>
      </c>
      <c r="E39" s="80">
        <f>E40+E41+E42+E43</f>
        <v>389287.83999999997</v>
      </c>
      <c r="F39" s="46" t="s">
        <v>126</v>
      </c>
      <c r="G39" s="46" t="s">
        <v>123</v>
      </c>
      <c r="H39" s="44">
        <f>E39+G39</f>
        <v>389287.83999999997</v>
      </c>
      <c r="I39" s="47">
        <f>D39-E39</f>
        <v>169112.16000000003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389157.06</v>
      </c>
      <c r="F40" s="46" t="s">
        <v>126</v>
      </c>
      <c r="G40" s="46" t="s">
        <v>123</v>
      </c>
      <c r="H40" s="44">
        <f t="shared" si="0"/>
        <v>389157.06</v>
      </c>
      <c r="I40" s="47">
        <f t="shared" si="1"/>
        <v>-389157.06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69.85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60.93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439.26</v>
      </c>
      <c r="F48" s="46" t="s">
        <v>126</v>
      </c>
      <c r="G48" s="46" t="s">
        <v>123</v>
      </c>
      <c r="H48" s="44">
        <f t="shared" si="0"/>
        <v>439.26</v>
      </c>
      <c r="I48" s="47">
        <f t="shared" si="1"/>
        <v>-439.26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24.77</v>
      </c>
      <c r="F49" s="46" t="s">
        <v>126</v>
      </c>
      <c r="G49" s="46" t="s">
        <v>123</v>
      </c>
      <c r="H49" s="44">
        <f t="shared" si="0"/>
        <v>24.77</v>
      </c>
      <c r="I49" s="47">
        <f t="shared" si="1"/>
        <v>-24.77</v>
      </c>
    </row>
    <row r="50" spans="1:9" ht="15.75" customHeight="1" thickBot="1">
      <c r="A50" s="36"/>
      <c r="B50" s="137" t="s">
        <v>256</v>
      </c>
      <c r="C50" s="174" t="s">
        <v>372</v>
      </c>
      <c r="D50" s="80"/>
      <c r="E50" s="80">
        <v>563.52</v>
      </c>
      <c r="F50" s="46" t="s">
        <v>126</v>
      </c>
      <c r="G50" s="46" t="s">
        <v>123</v>
      </c>
      <c r="H50" s="44">
        <f t="shared" si="0"/>
        <v>563.52</v>
      </c>
      <c r="I50" s="47">
        <f t="shared" si="1"/>
        <v>-563.52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100000</v>
      </c>
      <c r="E56" s="179">
        <f>E57</f>
        <v>60973.82</v>
      </c>
      <c r="F56" s="144" t="s">
        <v>126</v>
      </c>
      <c r="G56" s="144" t="s">
        <v>123</v>
      </c>
      <c r="H56" s="44">
        <f>E56+G56</f>
        <v>60973.82</v>
      </c>
      <c r="I56" s="47">
        <f>D56-E56</f>
        <v>39026.18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100000</v>
      </c>
      <c r="E57" s="179">
        <f>E58+E59+E60</f>
        <v>60973.82</v>
      </c>
      <c r="F57" s="144" t="s">
        <v>126</v>
      </c>
      <c r="G57" s="144" t="s">
        <v>123</v>
      </c>
      <c r="H57" s="44">
        <f t="shared" si="0"/>
        <v>60973.82</v>
      </c>
      <c r="I57" s="47">
        <f t="shared" si="1"/>
        <v>39026.18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60754.14</v>
      </c>
      <c r="F58" s="144" t="s">
        <v>126</v>
      </c>
      <c r="G58" s="144" t="s">
        <v>123</v>
      </c>
      <c r="H58" s="44">
        <f t="shared" si="0"/>
        <v>60754.14</v>
      </c>
      <c r="I58" s="47">
        <f t="shared" si="1"/>
        <v>-60754.14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219.68</v>
      </c>
      <c r="F59" s="144" t="s">
        <v>126</v>
      </c>
      <c r="G59" s="144" t="s">
        <v>123</v>
      </c>
      <c r="H59" s="44">
        <f t="shared" si="0"/>
        <v>219.68</v>
      </c>
      <c r="I59" s="47">
        <f t="shared" si="1"/>
        <v>-219.68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2462400</v>
      </c>
      <c r="E61" s="179">
        <f>E62+E67</f>
        <v>2106802.48</v>
      </c>
      <c r="F61" s="144" t="s">
        <v>126</v>
      </c>
      <c r="G61" s="144" t="s">
        <v>123</v>
      </c>
      <c r="H61" s="44">
        <f>E61+G61</f>
        <v>2106802.48</v>
      </c>
      <c r="I61" s="47">
        <f>D61-E61</f>
        <v>355597.52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473000</v>
      </c>
      <c r="E62" s="179">
        <f>E63+E64+E65+E66</f>
        <v>820290.88</v>
      </c>
      <c r="F62" s="144" t="s">
        <v>126</v>
      </c>
      <c r="G62" s="144" t="s">
        <v>123</v>
      </c>
      <c r="H62" s="44">
        <f t="shared" si="0"/>
        <v>820290.88</v>
      </c>
      <c r="I62" s="47">
        <f t="shared" si="1"/>
        <v>-347290.88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473000</v>
      </c>
      <c r="E63" s="180">
        <v>815182.84</v>
      </c>
      <c r="F63" s="144" t="s">
        <v>126</v>
      </c>
      <c r="G63" s="144" t="s">
        <v>123</v>
      </c>
      <c r="H63" s="44">
        <f t="shared" si="0"/>
        <v>815182.84</v>
      </c>
      <c r="I63" s="47">
        <f t="shared" si="1"/>
        <v>-342182.83999999997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5108.04</v>
      </c>
      <c r="F64" s="46" t="s">
        <v>126</v>
      </c>
      <c r="G64" s="46" t="s">
        <v>123</v>
      </c>
      <c r="H64" s="44">
        <f t="shared" si="0"/>
        <v>5108.04</v>
      </c>
      <c r="I64" s="47">
        <f t="shared" si="1"/>
        <v>-5108.04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1989400</v>
      </c>
      <c r="E67" s="179">
        <f>E68+E69+E70</f>
        <v>1286511.6</v>
      </c>
      <c r="F67" s="144" t="s">
        <v>126</v>
      </c>
      <c r="G67" s="144" t="s">
        <v>123</v>
      </c>
      <c r="H67" s="44">
        <f t="shared" si="0"/>
        <v>1286511.6</v>
      </c>
      <c r="I67" s="47">
        <f t="shared" si="1"/>
        <v>702888.3999999999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1989400</v>
      </c>
      <c r="E68" s="180">
        <v>1294051.08</v>
      </c>
      <c r="F68" s="144" t="s">
        <v>126</v>
      </c>
      <c r="G68" s="144" t="s">
        <v>123</v>
      </c>
      <c r="H68" s="44">
        <f t="shared" si="0"/>
        <v>1294051.08</v>
      </c>
      <c r="I68" s="47">
        <f t="shared" si="1"/>
        <v>695348.9199999999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-7539.48</v>
      </c>
      <c r="F69" s="144" t="s">
        <v>126</v>
      </c>
      <c r="G69" s="144" t="s">
        <v>123</v>
      </c>
      <c r="H69" s="44">
        <f t="shared" si="0"/>
        <v>-7539.48</v>
      </c>
      <c r="I69" s="47">
        <f t="shared" si="1"/>
        <v>7539.48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7300</v>
      </c>
      <c r="E71" s="80">
        <v>19220</v>
      </c>
      <c r="F71" s="46" t="s">
        <v>126</v>
      </c>
      <c r="G71" s="46" t="s">
        <v>123</v>
      </c>
      <c r="H71" s="44">
        <f t="shared" si="0"/>
        <v>19220</v>
      </c>
      <c r="I71" s="47">
        <f t="shared" si="1"/>
        <v>-11920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19220</v>
      </c>
      <c r="F72" s="46" t="s">
        <v>154</v>
      </c>
      <c r="G72" s="46" t="s">
        <v>123</v>
      </c>
      <c r="H72" s="44">
        <f t="shared" si="0"/>
        <v>19220</v>
      </c>
      <c r="I72" s="47">
        <f t="shared" si="1"/>
        <v>-19220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303400</v>
      </c>
      <c r="E76" s="79">
        <v>211979.84</v>
      </c>
      <c r="F76" s="46" t="s">
        <v>126</v>
      </c>
      <c r="G76" s="46" t="s">
        <v>123</v>
      </c>
      <c r="H76" s="44">
        <f t="shared" si="0"/>
        <v>211979.84</v>
      </c>
      <c r="I76" s="47">
        <f t="shared" si="1"/>
        <v>91420.16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1100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-900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358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374</v>
      </c>
      <c r="F96" s="46"/>
      <c r="G96" s="66" t="s">
        <v>126</v>
      </c>
      <c r="H96" s="65" t="s">
        <v>374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362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363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374</v>
      </c>
      <c r="F111" s="58" t="s">
        <v>126</v>
      </c>
      <c r="G111" s="66"/>
      <c r="H111" s="65" t="s">
        <v>374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374</v>
      </c>
      <c r="F112" s="161" t="s">
        <v>126</v>
      </c>
      <c r="G112" s="161" t="s">
        <v>51</v>
      </c>
      <c r="H112" s="65" t="s">
        <v>374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375</v>
      </c>
      <c r="F113" s="58"/>
      <c r="G113" s="58"/>
      <c r="H113" s="209" t="str">
        <f>E113</f>
        <v>-7671704,91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376</v>
      </c>
      <c r="F115" s="144" t="s">
        <v>126</v>
      </c>
      <c r="G115" s="163" t="s">
        <v>51</v>
      </c>
      <c r="H115" s="145" t="str">
        <f>E115</f>
        <v>6903889,32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356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366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2018-11-07T13:24:45Z</cp:lastPrinted>
  <dcterms:created xsi:type="dcterms:W3CDTF">1999-06-18T11:49:53Z</dcterms:created>
  <dcterms:modified xsi:type="dcterms:W3CDTF">2018-11-07T13:25:04Z</dcterms:modified>
  <cp:category/>
  <cp:version/>
  <cp:contentType/>
  <cp:contentStatus/>
</cp:coreProperties>
</file>