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<sst xmlns="http://schemas.openxmlformats.org/spreadsheetml/2006/main" count="958" uniqueCount="342">
  <si>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</si>
  <si>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</si>
  <si>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</si>
  <si>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</si>
  <si>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</si>
  <si>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</si>
  <si>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</si>
  <si>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</si>
  <si>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</si>
  <si>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</si>
  <si>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</si>
  <si>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</si>
  <si>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</si>
  <si>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</si>
  <si>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</si>
  <si>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</si>
  <si>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</si>
  <si>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</si>
  <si>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</si>
  <si>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</si>
  <si>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</si>
  <si>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</si>
  <si>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</si>
  <si>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</si>
  <si>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</si>
  <si>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</si>
  <si>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</si>
  <si>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</si>
  <si>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</si>
  <si>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</si>
  <si>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</si>
  <si>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</si>
  <si>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</si>
  <si>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</si>
  <si>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</si>
  <si>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</si>
  <si>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</si>
  <si>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</si>
  <si>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</si>
  <si>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</si>
  <si>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</si>
  <si>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</si>
  <si>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</si>
  <si>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</si>
  <si>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</si>
  <si>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</si>
  <si>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</si>
  <si>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</si>
  <si>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</si>
  <si>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</si>
  <si>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</si>
  <si>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</si>
  <si>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</si>
  <si>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</si>
  <si>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</si>
  <si>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</si>
  <si>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</si>
  <si>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</si>
  <si>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</si>
  <si>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</si>
  <si>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</si>
  <si>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</si>
  <si>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</si>
  <si>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</si>
  <si>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</si>
  <si>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</si>
  <si>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</si>
  <si>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</si>
  <si>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</si>
  <si>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</si>
  <si>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</si>
  <si>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</si>
  <si>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</si>
  <si>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</si>
  <si>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</si>
  <si>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</si>
  <si>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</si>
  <si>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</si>
  <si>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</si>
  <si>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</si>
  <si>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</si>
  <si>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</si>
  <si>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</si>
  <si>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</si>
  <si>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</si>
  <si>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</si>
  <si>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</si>
  <si>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</si>
  <si>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</si>
  <si>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</si>
  <si>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</si>
  <si>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</si>
  <si>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</si>
  <si>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</si>
  <si>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</si>
  <si>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</si>
  <si>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</si>
  <si>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</si>
  <si>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</si>
  <si>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</si>
  <si>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</si>
  <si>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</si>
  <si>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</si>
  <si>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</si>
  <si>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</si>
  <si>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</si>
  <si>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</si>
  <si>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</si>
  <si>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</si>
  <si>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</si>
  <si>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</si>
  <si>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</si>
  <si>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</si>
  <si>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</si>
  <si>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</si>
  <si>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</si>
  <si>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</si>
  <si>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</si>
  <si>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</si>
  <si>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</si>
  <si>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</si>
  <si>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</si>
  <si>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</si>
  <si>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</si>
  <si>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</si>
  <si>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</si>
  <si>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</si>
  <si>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</si>
  <si>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</si>
  <si>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951 202 03024 10 0000 151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</si>
  <si>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</si>
  <si>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</si>
  <si>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</si>
  <si>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</si>
  <si>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</si>
  <si>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</si>
  <si>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</si>
  <si>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</si>
  <si>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</si>
  <si>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</si>
  <si>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857 116 510400 20000 140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</si>
  <si>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</si>
  <si>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</si>
  <si>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</si>
  <si>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</si>
  <si>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</si>
  <si>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</si>
  <si>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</si>
  <si>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</si>
  <si>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</si>
  <si>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</si>
  <si>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</si>
  <si>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</si>
  <si>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</si>
  <si>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</si>
  <si>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</si>
  <si>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</si>
  <si>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</si>
  <si>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</si>
  <si>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</si>
  <si>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</si>
  <si>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</si>
  <si>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</si>
  <si>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</si>
  <si>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</si>
  <si>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</si>
  <si>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</si>
  <si>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</si>
  <si>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</si>
  <si>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</si>
  <si>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</si>
  <si>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</si>
  <si>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</si>
  <si>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</si>
  <si>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</si>
  <si>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</si>
  <si>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</si>
  <si>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</si>
  <si>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</si>
  <si>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</si>
  <si>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</si>
  <si>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</si>
  <si>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</si>
  <si>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</si>
  <si>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</si>
  <si>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</si>
  <si>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</si>
  <si>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</si>
  <si>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</si>
  <si>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</si>
  <si>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</si>
  <si>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</si>
  <si>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</si>
  <si>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0409 06 1 00 25320 244</t>
  </si>
  <si>
    <t>0409 06 1 00 73510 244</t>
  </si>
  <si>
    <t>0409 06 1 00 S3510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</si>
  <si>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</si>
  <si>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</si>
  <si>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</si>
  <si>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</si>
  <si>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</si>
  <si>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</si>
  <si>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</si>
  <si>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</si>
  <si>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</si>
  <si>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</si>
  <si>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</si>
  <si>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</si>
  <si>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</si>
  <si>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</si>
  <si>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</si>
  <si>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</si>
  <si>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</si>
  <si>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</si>
  <si>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</si>
  <si>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</si>
  <si>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</si>
  <si>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</si>
  <si>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</si>
  <si>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</si>
  <si>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</si>
  <si>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</si>
  <si>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</si>
  <si>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</si>
  <si>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</si>
  <si>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</si>
  <si>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</si>
  <si>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</si>
  <si>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</si>
  <si>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</si>
  <si>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</si>
  <si>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</si>
  <si>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</si>
  <si>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</si>
  <si>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</si>
  <si>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</si>
  <si>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</si>
  <si>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</si>
  <si>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</si>
  <si>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</si>
  <si>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</si>
  <si>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</si>
  <si>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</si>
  <si>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</si>
  <si>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</si>
  <si>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</si>
  <si>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</si>
  <si>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</si>
  <si>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</si>
  <si>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</si>
  <si>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</si>
  <si>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</si>
  <si>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</si>
  <si>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</si>
  <si>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</si>
  <si>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</si>
  <si>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182 101 02030 01 3000 110</t>
  </si>
  <si>
    <t>151</t>
  </si>
  <si>
    <t>000</t>
  </si>
  <si>
    <t>110</t>
  </si>
  <si>
    <t>140</t>
  </si>
  <si>
    <t>180</t>
  </si>
  <si>
    <t>951 117 01050 01 0000 180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</si>
  <si>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</si>
  <si>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</si>
  <si>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</si>
  <si>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</si>
  <si>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</si>
  <si>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</si>
  <si>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</si>
  <si>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</si>
  <si>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</si>
  <si>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</si>
  <si>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</si>
  <si>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</si>
  <si>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</si>
  <si>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</si>
  <si>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</si>
  <si>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</si>
  <si>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</si>
  <si>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</si>
  <si>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</si>
  <si>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</si>
  <si>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</si>
  <si>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</si>
  <si>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</si>
  <si>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</si>
  <si>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</si>
  <si>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182 101 02010 01 2100 110</t>
  </si>
  <si>
    <t>182 101 02010 01 4000 110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</si>
  <si>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</si>
  <si>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</si>
  <si>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</si>
  <si>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</si>
  <si>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</si>
  <si>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</si>
  <si>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</si>
  <si>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</si>
  <si>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</si>
  <si>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</si>
  <si>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</si>
  <si>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</si>
  <si>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</si>
  <si>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100000</t>
  </si>
  <si>
    <t>0801 03 1 00 S3850 540</t>
  </si>
  <si>
    <t>0801 03 1 00 73850 540</t>
  </si>
  <si>
    <t>36838,80</t>
  </si>
  <si>
    <t xml:space="preserve">       Мошкина И.С.</t>
  </si>
  <si>
    <t xml:space="preserve"> Руководитель   __________________                              Мутилина  Е.А.</t>
  </si>
  <si>
    <t>0801 03 1 00 25030 612</t>
  </si>
  <si>
    <t>0801 03 1 00 S5030 612</t>
  </si>
  <si>
    <t>165142,37</t>
  </si>
  <si>
    <t>165200</t>
  </si>
  <si>
    <t>0203 12 2 0051180 244</t>
  </si>
  <si>
    <t>"02"  февраля 2017  г</t>
  </si>
  <si>
    <t>на 1 февраля 2017 г</t>
  </si>
  <si>
    <t>01.02.2017</t>
  </si>
  <si>
    <t>951 202 15001 10 0000 151</t>
  </si>
  <si>
    <t>951 202 35118 10 0000 151</t>
  </si>
  <si>
    <t>951 202 40014 10 0000 151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</si>
  <si>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</si>
  <si>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182 105 03010 01 4000 110</t>
  </si>
  <si>
    <t>951 108 04000 01 0000 110</t>
  </si>
  <si>
    <t>-7391400</t>
  </si>
  <si>
    <t>7391400</t>
  </si>
  <si>
    <t>200700</t>
  </si>
  <si>
    <t>308400</t>
  </si>
  <si>
    <t>10000</t>
  </si>
  <si>
    <t>21350</t>
  </si>
  <si>
    <t>40200</t>
  </si>
  <si>
    <t>36402,29</t>
  </si>
  <si>
    <t>0309 09 1 00 25270 244</t>
  </si>
  <si>
    <t>0503 05 1 00 25170 244</t>
  </si>
  <si>
    <t>0503 07 1 00 25210 244</t>
  </si>
  <si>
    <t>252324,58</t>
  </si>
  <si>
    <t>-252324,58</t>
  </si>
  <si>
    <t>Мероприятия по замене ламп накаливания и других неэффективных элементов систем освещения на энергосберегающие  в рамках подпрограммы "Энергосбережение и повышение энергетической эффективности Меркуловского сельского поселения" муниципальной программы Меркуловского сельского поселения «Энергоэффективность и развитие энергетики » (Иные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</si>
  <si>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 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(Иные закупки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</si>
  <si>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</si>
  <si>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0503 05 1 00 25130 244</t>
  </si>
  <si>
    <t>335273,54</t>
  </si>
  <si>
    <t>-587598,12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</si>
</sst>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0" fillId="0" borderId="25" xfId="0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NumberFormat="1" applyFont="1" applyBorder="1" applyAlignment="1">
      <alignment horizontal="left" wrapText="1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="120" zoomScaleSheetLayoutView="120" zoomScalePageLayoutView="0" workbookViewId="0" topLeftCell="A1">
      <selection activeCell="C46" sqref="C46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4"/>
      <c r="F3" s="209" t="s">
        <v>9</v>
      </c>
      <c r="G3" s="210"/>
      <c r="H3" s="210"/>
      <c r="I3" s="211"/>
      <c r="J3" s="87" t="s">
        <v>63</v>
      </c>
      <c r="K3" s="85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4" t="s">
        <v>64</v>
      </c>
      <c r="F4" s="212"/>
      <c r="G4" s="213"/>
      <c r="H4" s="213"/>
      <c r="I4" s="214"/>
      <c r="J4" s="91" t="s">
        <v>65</v>
      </c>
      <c r="K4" s="89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2" t="s">
        <v>66</v>
      </c>
      <c r="F5" s="93" t="s">
        <v>103</v>
      </c>
      <c r="G5" s="96" t="s">
        <v>10</v>
      </c>
      <c r="H5" s="93" t="s">
        <v>13</v>
      </c>
      <c r="I5" s="86"/>
      <c r="J5" s="84" t="s">
        <v>67</v>
      </c>
      <c r="K5" s="84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5" t="s">
        <v>68</v>
      </c>
      <c r="F6" s="95" t="s">
        <v>104</v>
      </c>
      <c r="G6" s="97" t="s">
        <v>11</v>
      </c>
      <c r="H6" s="92" t="s">
        <v>14</v>
      </c>
      <c r="I6" s="92" t="s">
        <v>15</v>
      </c>
      <c r="J6" s="84" t="s">
        <v>69</v>
      </c>
      <c r="K6" s="84" t="s">
        <v>70</v>
      </c>
    </row>
    <row r="7" spans="1:11" ht="10.5" customHeight="1">
      <c r="A7" s="7"/>
      <c r="B7" s="8"/>
      <c r="C7" s="8" t="s">
        <v>99</v>
      </c>
      <c r="D7" s="6"/>
      <c r="E7" s="95"/>
      <c r="F7" s="95" t="s">
        <v>105</v>
      </c>
      <c r="G7" s="97" t="s">
        <v>12</v>
      </c>
      <c r="H7" s="92"/>
      <c r="I7" s="92"/>
      <c r="J7" s="84" t="s">
        <v>71</v>
      </c>
      <c r="K7" s="84" t="s">
        <v>66</v>
      </c>
    </row>
    <row r="8" spans="1:11" ht="11.25" customHeight="1">
      <c r="A8" s="7"/>
      <c r="B8" s="8"/>
      <c r="C8" s="8"/>
      <c r="D8" s="6"/>
      <c r="E8" s="95"/>
      <c r="F8" s="95"/>
      <c r="G8" s="92"/>
      <c r="H8" s="92"/>
      <c r="I8" s="92"/>
      <c r="J8" s="84"/>
      <c r="K8" s="84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5" t="s">
        <v>75</v>
      </c>
      <c r="C10" s="79" t="s">
        <v>51</v>
      </c>
      <c r="D10" s="81">
        <f>D12+D34+D39+D42+D43+D44+D45+D46+D47+D48+D50+D51+D66+D68+D69+D49</f>
        <v>7391400</v>
      </c>
      <c r="E10" s="81">
        <f>E12+E34+E39+E42+E43+E44+E45+E46+E47+E48+E50+E51+E66+E68+E69+E49</f>
        <v>7391400</v>
      </c>
      <c r="F10" s="81">
        <f>F12+F34+F39+F42+F43+F44+F45+F46+F47+F48+F50+F51+F66+F68+F69+F49</f>
        <v>334205.54000000004</v>
      </c>
      <c r="G10" s="42" t="s">
        <v>126</v>
      </c>
      <c r="H10" s="43" t="s">
        <v>123</v>
      </c>
      <c r="I10" s="44">
        <f>F10+H10</f>
        <v>334205.54000000004</v>
      </c>
      <c r="J10" s="45">
        <f>D10-F10</f>
        <v>7057194.46</v>
      </c>
      <c r="K10" s="45">
        <f>E10-F10</f>
        <v>7057194.46</v>
      </c>
    </row>
    <row r="11" spans="1:11" ht="15" customHeight="1">
      <c r="A11" s="38" t="s">
        <v>8</v>
      </c>
      <c r="B11" s="24"/>
      <c r="C11" s="80"/>
      <c r="D11" s="54"/>
      <c r="E11" s="54" t="s">
        <v>126</v>
      </c>
      <c r="F11" s="54" t="s">
        <v>126</v>
      </c>
      <c r="G11" s="46" t="s">
        <v>126</v>
      </c>
      <c r="H11" s="46" t="s">
        <v>126</v>
      </c>
      <c r="I11" s="46" t="s">
        <v>126</v>
      </c>
      <c r="J11" s="45"/>
      <c r="K11" s="45"/>
    </row>
    <row r="12" spans="1:11" ht="18.75" customHeight="1">
      <c r="A12" s="39" t="s">
        <v>124</v>
      </c>
      <c r="B12" s="24" t="s">
        <v>75</v>
      </c>
      <c r="C12" s="53" t="s">
        <v>113</v>
      </c>
      <c r="D12" s="81">
        <f>D19+D27+D28+D29+D31+D32+D33</f>
        <v>3377000</v>
      </c>
      <c r="E12" s="81">
        <f>E19+E27+E28+E29+E31+E32+E33</f>
        <v>3377000</v>
      </c>
      <c r="F12" s="53">
        <f>F19+F27+F28+F29+F31+F33+F32</f>
        <v>169556.83000000002</v>
      </c>
      <c r="G12" s="46" t="s">
        <v>126</v>
      </c>
      <c r="H12" s="46" t="s">
        <v>126</v>
      </c>
      <c r="I12" s="44">
        <f aca="true" t="shared" si="0" ref="I12:I26">F12</f>
        <v>169556.83000000002</v>
      </c>
      <c r="J12" s="45">
        <f aca="true" t="shared" si="1" ref="J12:J73">D12-F12</f>
        <v>3207443.17</v>
      </c>
      <c r="K12" s="45">
        <f aca="true" t="shared" si="2" ref="K12:K69">E12-F12</f>
        <v>3207443.17</v>
      </c>
    </row>
    <row r="13" spans="1:11" ht="16.5" customHeight="1">
      <c r="A13" s="39" t="s">
        <v>230</v>
      </c>
      <c r="B13" s="76"/>
      <c r="C13" s="53"/>
      <c r="D13" s="81">
        <f>D20+D21+D22+D23+D24+D25</f>
        <v>3167500</v>
      </c>
      <c r="E13" s="81">
        <f>E20+E21+E22+E23+E24+E25</f>
        <v>3167500</v>
      </c>
      <c r="F13" s="81">
        <f>F20+F21+F22+F23+F24+F25</f>
        <v>145151.71000000002</v>
      </c>
      <c r="G13" s="46"/>
      <c r="H13" s="46"/>
      <c r="I13" s="44">
        <f>F13</f>
        <v>145151.71000000002</v>
      </c>
      <c r="J13" s="45">
        <f t="shared" si="1"/>
        <v>3022348.29</v>
      </c>
      <c r="K13" s="45">
        <f t="shared" si="2"/>
        <v>3022348.29</v>
      </c>
    </row>
    <row r="14" spans="1:11" ht="66" customHeight="1" hidden="1">
      <c r="A14" s="39" t="s">
        <v>191</v>
      </c>
      <c r="B14" s="24" t="s">
        <v>186</v>
      </c>
      <c r="C14" s="53" t="s">
        <v>168</v>
      </c>
      <c r="D14" s="81">
        <f>D15+D16+D17+D18</f>
        <v>712400</v>
      </c>
      <c r="E14" s="81">
        <f>E15+E16+E17+E18</f>
        <v>712400</v>
      </c>
      <c r="F14" s="81">
        <f>F15+F16+F17+F18</f>
        <v>712171.4400000001</v>
      </c>
      <c r="G14" s="46" t="s">
        <v>126</v>
      </c>
      <c r="H14" s="46" t="s">
        <v>126</v>
      </c>
      <c r="I14" s="44">
        <f t="shared" si="0"/>
        <v>712171.4400000001</v>
      </c>
      <c r="J14" s="45">
        <f t="shared" si="1"/>
        <v>228.55999999993946</v>
      </c>
      <c r="K14" s="45">
        <f t="shared" si="2"/>
        <v>228.55999999993946</v>
      </c>
    </row>
    <row r="15" spans="1:11" ht="24.75" customHeight="1" hidden="1">
      <c r="A15" s="36" t="s">
        <v>159</v>
      </c>
      <c r="B15" s="24" t="s">
        <v>160</v>
      </c>
      <c r="C15" s="54" t="s">
        <v>163</v>
      </c>
      <c r="D15" s="82">
        <v>510100</v>
      </c>
      <c r="E15" s="82">
        <v>510100</v>
      </c>
      <c r="F15" s="82">
        <v>509990.27</v>
      </c>
      <c r="G15" s="46" t="s">
        <v>126</v>
      </c>
      <c r="H15" s="46" t="s">
        <v>126</v>
      </c>
      <c r="I15" s="44">
        <f t="shared" si="0"/>
        <v>509990.27</v>
      </c>
      <c r="J15" s="45">
        <f t="shared" si="1"/>
        <v>109.72999999998137</v>
      </c>
      <c r="K15" s="45">
        <f t="shared" si="2"/>
        <v>109.72999999998137</v>
      </c>
    </row>
    <row r="16" spans="1:11" ht="24" customHeight="1" hidden="1">
      <c r="A16" s="36" t="s">
        <v>161</v>
      </c>
      <c r="B16" s="24" t="s">
        <v>162</v>
      </c>
      <c r="C16" s="54" t="s">
        <v>166</v>
      </c>
      <c r="D16" s="82">
        <v>36900</v>
      </c>
      <c r="E16" s="82">
        <v>36900</v>
      </c>
      <c r="F16" s="54" t="s">
        <v>306</v>
      </c>
      <c r="G16" s="46" t="s">
        <v>126</v>
      </c>
      <c r="H16" s="46" t="s">
        <v>126</v>
      </c>
      <c r="I16" s="44" t="str">
        <f t="shared" si="0"/>
        <v>36838,80</v>
      </c>
      <c r="J16" s="45">
        <f t="shared" si="1"/>
        <v>61.19999999999709</v>
      </c>
      <c r="K16" s="45">
        <f t="shared" si="2"/>
        <v>61.19999999999709</v>
      </c>
    </row>
    <row r="17" spans="1:11" ht="34.5" customHeight="1" hidden="1">
      <c r="A17" s="36" t="s">
        <v>164</v>
      </c>
      <c r="B17" s="24" t="s">
        <v>165</v>
      </c>
      <c r="C17" s="54" t="s">
        <v>167</v>
      </c>
      <c r="D17" s="54" t="s">
        <v>312</v>
      </c>
      <c r="E17" s="82">
        <v>165200</v>
      </c>
      <c r="F17" s="54" t="s">
        <v>311</v>
      </c>
      <c r="G17" s="46" t="s">
        <v>126</v>
      </c>
      <c r="H17" s="46" t="s">
        <v>126</v>
      </c>
      <c r="I17" s="44">
        <v>165142.37</v>
      </c>
      <c r="J17" s="45">
        <f t="shared" si="1"/>
        <v>57.63000000000466</v>
      </c>
      <c r="K17" s="45">
        <f t="shared" si="2"/>
        <v>57.63000000000466</v>
      </c>
    </row>
    <row r="18" spans="1:11" ht="23.25" customHeight="1" hidden="1">
      <c r="A18" s="36" t="s">
        <v>169</v>
      </c>
      <c r="B18" s="24" t="s">
        <v>162</v>
      </c>
      <c r="C18" s="54" t="s">
        <v>170</v>
      </c>
      <c r="D18" s="82">
        <v>200</v>
      </c>
      <c r="E18" s="82">
        <v>200</v>
      </c>
      <c r="F18" s="82">
        <v>200</v>
      </c>
      <c r="G18" s="46" t="s">
        <v>126</v>
      </c>
      <c r="H18" s="46" t="s">
        <v>126</v>
      </c>
      <c r="I18" s="44">
        <f>F18</f>
        <v>200</v>
      </c>
      <c r="J18" s="45">
        <f t="shared" si="1"/>
        <v>0</v>
      </c>
      <c r="K18" s="45">
        <f t="shared" si="2"/>
        <v>0</v>
      </c>
    </row>
    <row r="19" spans="1:11" ht="63.75" customHeight="1">
      <c r="A19" s="39" t="s">
        <v>191</v>
      </c>
      <c r="B19" s="24"/>
      <c r="C19" s="53" t="s">
        <v>216</v>
      </c>
      <c r="D19" s="81">
        <f>D20+D21+D22+D23+D24+D25+D26</f>
        <v>3306300</v>
      </c>
      <c r="E19" s="81">
        <f>E20+E21+E22+E23+E24+E25+E26</f>
        <v>3306300</v>
      </c>
      <c r="F19" s="81">
        <f>F20+F21+F22+F23+F24+F25+F26</f>
        <v>163991.83000000002</v>
      </c>
      <c r="G19" s="46" t="s">
        <v>126</v>
      </c>
      <c r="H19" s="46" t="s">
        <v>126</v>
      </c>
      <c r="I19" s="44">
        <f>F19</f>
        <v>163991.83000000002</v>
      </c>
      <c r="J19" s="45">
        <f t="shared" si="1"/>
        <v>3142308.17</v>
      </c>
      <c r="K19" s="45">
        <f t="shared" si="2"/>
        <v>3142308.17</v>
      </c>
    </row>
    <row r="20" spans="1:11" ht="23.25" customHeight="1">
      <c r="A20" s="36" t="s">
        <v>159</v>
      </c>
      <c r="B20" s="24" t="s">
        <v>160</v>
      </c>
      <c r="C20" s="54" t="s">
        <v>173</v>
      </c>
      <c r="D20" s="82">
        <v>1991700</v>
      </c>
      <c r="E20" s="82">
        <v>1991700</v>
      </c>
      <c r="F20" s="82">
        <v>74599.82</v>
      </c>
      <c r="G20" s="46" t="s">
        <v>126</v>
      </c>
      <c r="H20" s="46" t="s">
        <v>126</v>
      </c>
      <c r="I20" s="49">
        <f>F20</f>
        <v>74599.82</v>
      </c>
      <c r="J20" s="204">
        <f t="shared" si="1"/>
        <v>1917100.18</v>
      </c>
      <c r="K20" s="204">
        <f t="shared" si="2"/>
        <v>1917100.18</v>
      </c>
    </row>
    <row r="21" spans="1:11" ht="26.25" customHeight="1">
      <c r="A21" s="36" t="s">
        <v>161</v>
      </c>
      <c r="B21" s="24" t="s">
        <v>162</v>
      </c>
      <c r="C21" s="54" t="s">
        <v>174</v>
      </c>
      <c r="D21" s="54" t="s">
        <v>325</v>
      </c>
      <c r="E21" s="82">
        <v>200700</v>
      </c>
      <c r="F21" s="54" t="s">
        <v>123</v>
      </c>
      <c r="G21" s="46" t="s">
        <v>126</v>
      </c>
      <c r="H21" s="46" t="s">
        <v>126</v>
      </c>
      <c r="I21" s="49" t="str">
        <f t="shared" si="0"/>
        <v>0</v>
      </c>
      <c r="J21" s="204">
        <f t="shared" si="1"/>
        <v>200700</v>
      </c>
      <c r="K21" s="204">
        <f t="shared" si="2"/>
        <v>200700</v>
      </c>
    </row>
    <row r="22" spans="1:11" s="35" customFormat="1" ht="36" customHeight="1">
      <c r="A22" s="36" t="s">
        <v>164</v>
      </c>
      <c r="B22" s="24" t="s">
        <v>165</v>
      </c>
      <c r="C22" s="54" t="s">
        <v>175</v>
      </c>
      <c r="D22" s="83">
        <v>663500</v>
      </c>
      <c r="E22" s="82">
        <v>663500</v>
      </c>
      <c r="F22" s="197">
        <v>34149.6</v>
      </c>
      <c r="G22" s="52" t="s">
        <v>126</v>
      </c>
      <c r="H22" s="52" t="s">
        <v>126</v>
      </c>
      <c r="I22" s="205">
        <f>F22</f>
        <v>34149.6</v>
      </c>
      <c r="J22" s="204">
        <f t="shared" si="1"/>
        <v>629350.4</v>
      </c>
      <c r="K22" s="204">
        <f t="shared" si="2"/>
        <v>629350.4</v>
      </c>
    </row>
    <row r="23" spans="1:11" ht="26.25" customHeight="1">
      <c r="A23" s="36" t="s">
        <v>169</v>
      </c>
      <c r="B23" s="24" t="s">
        <v>162</v>
      </c>
      <c r="C23" s="54" t="s">
        <v>176</v>
      </c>
      <c r="D23" s="82">
        <v>3000</v>
      </c>
      <c r="E23" s="82">
        <v>3000</v>
      </c>
      <c r="F23" s="82">
        <v>0</v>
      </c>
      <c r="G23" s="46" t="s">
        <v>126</v>
      </c>
      <c r="H23" s="46" t="s">
        <v>126</v>
      </c>
      <c r="I23" s="49">
        <f t="shared" si="0"/>
        <v>0</v>
      </c>
      <c r="J23" s="204">
        <f t="shared" si="1"/>
        <v>3000</v>
      </c>
      <c r="K23" s="204">
        <f t="shared" si="2"/>
        <v>3000</v>
      </c>
    </row>
    <row r="24" spans="1:11" ht="25.5" customHeight="1">
      <c r="A24" s="36" t="s">
        <v>171</v>
      </c>
      <c r="B24" s="24" t="s">
        <v>172</v>
      </c>
      <c r="C24" s="54" t="s">
        <v>177</v>
      </c>
      <c r="D24" s="54" t="s">
        <v>326</v>
      </c>
      <c r="E24" s="82">
        <v>308400</v>
      </c>
      <c r="F24" s="54" t="s">
        <v>330</v>
      </c>
      <c r="G24" s="43" t="s">
        <v>126</v>
      </c>
      <c r="H24" s="46" t="s">
        <v>126</v>
      </c>
      <c r="I24" s="49" t="str">
        <f t="shared" si="0"/>
        <v>36402,29</v>
      </c>
      <c r="J24" s="204">
        <f t="shared" si="1"/>
        <v>271997.71</v>
      </c>
      <c r="K24" s="204">
        <f t="shared" si="2"/>
        <v>271997.71</v>
      </c>
    </row>
    <row r="25" spans="1:11" ht="29.25" customHeight="1">
      <c r="A25" s="36" t="s">
        <v>171</v>
      </c>
      <c r="B25" s="24" t="s">
        <v>172</v>
      </c>
      <c r="C25" s="54" t="s">
        <v>178</v>
      </c>
      <c r="D25" s="82">
        <v>200</v>
      </c>
      <c r="E25" s="82">
        <f>D25</f>
        <v>200</v>
      </c>
      <c r="F25" s="82">
        <v>0</v>
      </c>
      <c r="G25" s="46" t="s">
        <v>126</v>
      </c>
      <c r="H25" s="46" t="s">
        <v>126</v>
      </c>
      <c r="I25" s="49">
        <f t="shared" si="0"/>
        <v>0</v>
      </c>
      <c r="J25" s="204">
        <f t="shared" si="1"/>
        <v>200</v>
      </c>
      <c r="K25" s="204">
        <f t="shared" si="2"/>
        <v>200</v>
      </c>
    </row>
    <row r="26" spans="1:11" ht="59.25" customHeight="1">
      <c r="A26" s="36" t="s">
        <v>264</v>
      </c>
      <c r="B26" s="24" t="s">
        <v>172</v>
      </c>
      <c r="C26" s="54" t="s">
        <v>265</v>
      </c>
      <c r="D26" s="82">
        <v>138800</v>
      </c>
      <c r="E26" s="82">
        <v>138800</v>
      </c>
      <c r="F26" s="82">
        <v>18840.12</v>
      </c>
      <c r="G26" s="46" t="s">
        <v>126</v>
      </c>
      <c r="H26" s="46" t="s">
        <v>126</v>
      </c>
      <c r="I26" s="49">
        <f t="shared" si="0"/>
        <v>18840.12</v>
      </c>
      <c r="J26" s="204">
        <f t="shared" si="1"/>
        <v>119959.88</v>
      </c>
      <c r="K26" s="204">
        <f t="shared" si="2"/>
        <v>119959.88</v>
      </c>
    </row>
    <row r="27" spans="1:11" ht="70.5" customHeight="1" hidden="1">
      <c r="A27" s="36" t="s">
        <v>272</v>
      </c>
      <c r="B27" s="28">
        <v>880</v>
      </c>
      <c r="C27" s="54" t="s">
        <v>273</v>
      </c>
      <c r="D27" s="54" t="s">
        <v>123</v>
      </c>
      <c r="E27" s="82">
        <v>0</v>
      </c>
      <c r="F27" s="54" t="s">
        <v>123</v>
      </c>
      <c r="G27" s="46" t="s">
        <v>126</v>
      </c>
      <c r="H27" s="46" t="s">
        <v>126</v>
      </c>
      <c r="I27" s="49" t="str">
        <f aca="true" t="shared" si="3" ref="I27:I32">F27</f>
        <v>0</v>
      </c>
      <c r="J27" s="204">
        <f t="shared" si="1"/>
        <v>0</v>
      </c>
      <c r="K27" s="204">
        <f t="shared" si="2"/>
        <v>0</v>
      </c>
    </row>
    <row r="28" spans="1:11" ht="16.5" customHeight="1" hidden="1">
      <c r="A28" s="36" t="s">
        <v>217</v>
      </c>
      <c r="B28" s="28">
        <v>870</v>
      </c>
      <c r="C28" s="54" t="s">
        <v>179</v>
      </c>
      <c r="D28" s="54" t="s">
        <v>123</v>
      </c>
      <c r="E28" s="82">
        <v>0</v>
      </c>
      <c r="F28" s="54"/>
      <c r="G28" s="46" t="s">
        <v>126</v>
      </c>
      <c r="H28" s="46" t="s">
        <v>126</v>
      </c>
      <c r="I28" s="49">
        <f t="shared" si="3"/>
        <v>0</v>
      </c>
      <c r="J28" s="204">
        <f t="shared" si="1"/>
        <v>0</v>
      </c>
      <c r="K28" s="204">
        <f t="shared" si="2"/>
        <v>0</v>
      </c>
    </row>
    <row r="29" spans="1:11" ht="81.75" customHeight="1">
      <c r="A29" s="36" t="s">
        <v>274</v>
      </c>
      <c r="B29" s="28">
        <v>244</v>
      </c>
      <c r="C29" s="54" t="s">
        <v>275</v>
      </c>
      <c r="D29" s="82">
        <v>18000</v>
      </c>
      <c r="E29" s="82">
        <v>18000</v>
      </c>
      <c r="F29" s="82">
        <v>0</v>
      </c>
      <c r="G29" s="46" t="s">
        <v>126</v>
      </c>
      <c r="H29" s="46" t="s">
        <v>126</v>
      </c>
      <c r="I29" s="46">
        <f t="shared" si="3"/>
        <v>0</v>
      </c>
      <c r="J29" s="204">
        <f t="shared" si="1"/>
        <v>18000</v>
      </c>
      <c r="K29" s="204">
        <f t="shared" si="2"/>
        <v>18000</v>
      </c>
    </row>
    <row r="30" spans="1:11" ht="21.75" customHeight="1" hidden="1">
      <c r="A30" s="36" t="s">
        <v>161</v>
      </c>
      <c r="B30" s="28">
        <v>851</v>
      </c>
      <c r="C30" s="54" t="s">
        <v>294</v>
      </c>
      <c r="D30" s="82">
        <v>0</v>
      </c>
      <c r="E30" s="82">
        <v>0</v>
      </c>
      <c r="F30" s="82">
        <v>0</v>
      </c>
      <c r="G30" s="46" t="s">
        <v>126</v>
      </c>
      <c r="H30" s="46" t="s">
        <v>126</v>
      </c>
      <c r="I30" s="49">
        <f t="shared" si="3"/>
        <v>0</v>
      </c>
      <c r="J30" s="204">
        <f>D30-F30</f>
        <v>0</v>
      </c>
      <c r="K30" s="204">
        <f>E30-F30</f>
        <v>0</v>
      </c>
    </row>
    <row r="31" spans="1:11" ht="16.5" customHeight="1">
      <c r="A31" s="36" t="s">
        <v>180</v>
      </c>
      <c r="B31" s="28">
        <v>851</v>
      </c>
      <c r="C31" s="54" t="s">
        <v>181</v>
      </c>
      <c r="D31" s="82">
        <v>21350</v>
      </c>
      <c r="E31" s="82">
        <v>21350</v>
      </c>
      <c r="F31" s="82">
        <v>5565</v>
      </c>
      <c r="G31" s="46" t="s">
        <v>126</v>
      </c>
      <c r="H31" s="46" t="s">
        <v>126</v>
      </c>
      <c r="I31" s="49">
        <f t="shared" si="3"/>
        <v>5565</v>
      </c>
      <c r="J31" s="204">
        <f t="shared" si="1"/>
        <v>15785</v>
      </c>
      <c r="K31" s="204">
        <f t="shared" si="2"/>
        <v>15785</v>
      </c>
    </row>
    <row r="32" spans="1:11" ht="15" customHeight="1">
      <c r="A32" s="36" t="s">
        <v>182</v>
      </c>
      <c r="B32" s="28">
        <v>852</v>
      </c>
      <c r="C32" s="54" t="s">
        <v>183</v>
      </c>
      <c r="D32" s="54" t="s">
        <v>328</v>
      </c>
      <c r="E32" s="82">
        <v>21350</v>
      </c>
      <c r="F32" s="54" t="s">
        <v>123</v>
      </c>
      <c r="G32" s="46" t="s">
        <v>126</v>
      </c>
      <c r="H32" s="46" t="s">
        <v>126</v>
      </c>
      <c r="I32" s="49" t="str">
        <f t="shared" si="3"/>
        <v>0</v>
      </c>
      <c r="J32" s="204">
        <f>D32-F32</f>
        <v>21350</v>
      </c>
      <c r="K32" s="204">
        <f>J32</f>
        <v>21350</v>
      </c>
    </row>
    <row r="33" spans="1:11" ht="13.5" customHeight="1">
      <c r="A33" s="36" t="s">
        <v>184</v>
      </c>
      <c r="B33" s="28">
        <v>853</v>
      </c>
      <c r="C33" s="54" t="s">
        <v>185</v>
      </c>
      <c r="D33" s="54" t="s">
        <v>327</v>
      </c>
      <c r="E33" s="82">
        <v>10000</v>
      </c>
      <c r="F33" s="54" t="s">
        <v>123</v>
      </c>
      <c r="G33" s="46" t="s">
        <v>126</v>
      </c>
      <c r="H33" s="46" t="s">
        <v>126</v>
      </c>
      <c r="I33" s="49">
        <v>0</v>
      </c>
      <c r="J33" s="204">
        <f t="shared" si="1"/>
        <v>10000</v>
      </c>
      <c r="K33" s="204">
        <v>1592.86</v>
      </c>
    </row>
    <row r="34" spans="1:11" ht="47.25" customHeight="1">
      <c r="A34" s="39" t="s">
        <v>187</v>
      </c>
      <c r="B34" s="31" t="s">
        <v>186</v>
      </c>
      <c r="C34" s="53" t="s">
        <v>188</v>
      </c>
      <c r="D34" s="81">
        <f>D35+D36+D37</f>
        <v>173300</v>
      </c>
      <c r="E34" s="81">
        <f>E35+E36+E37</f>
        <v>173300</v>
      </c>
      <c r="F34" s="81">
        <v>0</v>
      </c>
      <c r="G34" s="46" t="s">
        <v>126</v>
      </c>
      <c r="H34" s="46" t="s">
        <v>126</v>
      </c>
      <c r="I34" s="44">
        <f>F34</f>
        <v>0</v>
      </c>
      <c r="J34" s="45">
        <f t="shared" si="1"/>
        <v>173300</v>
      </c>
      <c r="K34" s="45">
        <f t="shared" si="2"/>
        <v>173300</v>
      </c>
    </row>
    <row r="35" spans="1:11" ht="29.25" customHeight="1">
      <c r="A35" s="36" t="s">
        <v>159</v>
      </c>
      <c r="B35" s="28">
        <v>121</v>
      </c>
      <c r="C35" s="54" t="s">
        <v>189</v>
      </c>
      <c r="D35" s="82">
        <v>133100</v>
      </c>
      <c r="E35" s="82">
        <v>133100</v>
      </c>
      <c r="F35" s="82" t="s">
        <v>126</v>
      </c>
      <c r="G35" s="46" t="s">
        <v>126</v>
      </c>
      <c r="H35" s="46" t="s">
        <v>126</v>
      </c>
      <c r="I35" s="82">
        <v>124589.47</v>
      </c>
      <c r="J35" s="204" t="e">
        <f t="shared" si="1"/>
        <v>#VALUE!</v>
      </c>
      <c r="K35" s="204" t="e">
        <f t="shared" si="2"/>
        <v>#VALUE!</v>
      </c>
    </row>
    <row r="36" spans="1:11" ht="37.5" customHeight="1">
      <c r="A36" s="36" t="s">
        <v>164</v>
      </c>
      <c r="B36" s="28">
        <v>129</v>
      </c>
      <c r="C36" s="54" t="s">
        <v>190</v>
      </c>
      <c r="D36" s="54" t="s">
        <v>329</v>
      </c>
      <c r="E36" s="82">
        <v>40200</v>
      </c>
      <c r="F36" s="82" t="s">
        <v>126</v>
      </c>
      <c r="G36" s="46" t="s">
        <v>126</v>
      </c>
      <c r="H36" s="46" t="s">
        <v>126</v>
      </c>
      <c r="I36" s="49">
        <v>27522.7</v>
      </c>
      <c r="J36" s="204" t="e">
        <f t="shared" si="1"/>
        <v>#VALUE!</v>
      </c>
      <c r="K36" s="204" t="e">
        <f t="shared" si="2"/>
        <v>#VALUE!</v>
      </c>
    </row>
    <row r="37" spans="1:11" ht="29.25" customHeight="1">
      <c r="A37" s="36" t="s">
        <v>171</v>
      </c>
      <c r="B37" s="24" t="s">
        <v>172</v>
      </c>
      <c r="C37" s="54" t="s">
        <v>313</v>
      </c>
      <c r="D37" s="82">
        <v>0</v>
      </c>
      <c r="E37" s="82">
        <v>0</v>
      </c>
      <c r="F37" s="82" t="s">
        <v>126</v>
      </c>
      <c r="G37" s="46" t="s">
        <v>126</v>
      </c>
      <c r="H37" s="46" t="s">
        <v>126</v>
      </c>
      <c r="I37" s="49" t="str">
        <f>F37</f>
        <v>-</v>
      </c>
      <c r="J37" s="204" t="e">
        <f>D37-F37</f>
        <v>#VALUE!</v>
      </c>
      <c r="K37" s="204" t="e">
        <f>E37-F37</f>
        <v>#VALUE!</v>
      </c>
    </row>
    <row r="38" spans="1:11" ht="69.75" customHeight="1" hidden="1">
      <c r="A38" s="36" t="s">
        <v>215</v>
      </c>
      <c r="B38" s="24" t="s">
        <v>192</v>
      </c>
      <c r="C38" s="54" t="s">
        <v>269</v>
      </c>
      <c r="D38" s="82">
        <v>54700</v>
      </c>
      <c r="E38" s="82">
        <v>54700</v>
      </c>
      <c r="F38" s="82">
        <v>54700</v>
      </c>
      <c r="G38" s="46" t="s">
        <v>126</v>
      </c>
      <c r="H38" s="46" t="s">
        <v>126</v>
      </c>
      <c r="I38" s="49">
        <f aca="true" t="shared" si="4" ref="I38:I48">F38</f>
        <v>54700</v>
      </c>
      <c r="J38" s="204">
        <f t="shared" si="1"/>
        <v>0</v>
      </c>
      <c r="K38" s="204">
        <f t="shared" si="2"/>
        <v>0</v>
      </c>
    </row>
    <row r="39" spans="1:11" ht="72" customHeight="1">
      <c r="A39" s="36" t="s">
        <v>214</v>
      </c>
      <c r="B39" s="24" t="s">
        <v>172</v>
      </c>
      <c r="C39" s="54" t="s">
        <v>331</v>
      </c>
      <c r="D39" s="82">
        <v>47600</v>
      </c>
      <c r="E39" s="82">
        <v>47600</v>
      </c>
      <c r="F39" s="81">
        <v>0</v>
      </c>
      <c r="G39" s="46" t="s">
        <v>126</v>
      </c>
      <c r="H39" s="46" t="s">
        <v>126</v>
      </c>
      <c r="I39" s="49">
        <f t="shared" si="4"/>
        <v>0</v>
      </c>
      <c r="J39" s="204">
        <f t="shared" si="1"/>
        <v>47600</v>
      </c>
      <c r="K39" s="204">
        <f t="shared" si="2"/>
        <v>47600</v>
      </c>
    </row>
    <row r="40" spans="1:11" ht="84" customHeight="1" hidden="1">
      <c r="A40" s="36" t="s">
        <v>277</v>
      </c>
      <c r="B40" s="24" t="s">
        <v>172</v>
      </c>
      <c r="C40" s="54" t="s">
        <v>276</v>
      </c>
      <c r="D40" s="82">
        <v>1110907</v>
      </c>
      <c r="E40" s="82">
        <v>1110907</v>
      </c>
      <c r="F40" s="82">
        <v>1110907</v>
      </c>
      <c r="G40" s="46" t="s">
        <v>126</v>
      </c>
      <c r="H40" s="46" t="s">
        <v>126</v>
      </c>
      <c r="I40" s="49">
        <f>F40</f>
        <v>1110907</v>
      </c>
      <c r="J40" s="204">
        <f>D40-F40</f>
        <v>0</v>
      </c>
      <c r="K40" s="204">
        <f>E40-F40</f>
        <v>0</v>
      </c>
    </row>
    <row r="41" spans="1:11" ht="71.25" customHeight="1" hidden="1">
      <c r="A41" s="36" t="s">
        <v>279</v>
      </c>
      <c r="B41" s="24" t="s">
        <v>172</v>
      </c>
      <c r="C41" s="54" t="s">
        <v>278</v>
      </c>
      <c r="D41" s="82">
        <v>576818</v>
      </c>
      <c r="E41" s="82">
        <v>576818</v>
      </c>
      <c r="F41" s="82">
        <v>576818</v>
      </c>
      <c r="G41" s="46" t="s">
        <v>126</v>
      </c>
      <c r="H41" s="46" t="s">
        <v>126</v>
      </c>
      <c r="I41" s="49">
        <v>576818</v>
      </c>
      <c r="J41" s="204">
        <f>D41-F41</f>
        <v>0</v>
      </c>
      <c r="K41" s="204">
        <f>E41-F41</f>
        <v>0</v>
      </c>
    </row>
    <row r="42" spans="1:11" ht="69.75" customHeight="1">
      <c r="A42" s="36" t="s">
        <v>213</v>
      </c>
      <c r="B42" s="24" t="s">
        <v>172</v>
      </c>
      <c r="C42" s="54" t="s">
        <v>193</v>
      </c>
      <c r="D42" s="82">
        <v>877500</v>
      </c>
      <c r="E42" s="82">
        <v>877500</v>
      </c>
      <c r="F42" s="82">
        <v>0</v>
      </c>
      <c r="G42" s="46" t="s">
        <v>126</v>
      </c>
      <c r="H42" s="46" t="s">
        <v>126</v>
      </c>
      <c r="I42" s="49">
        <f t="shared" si="4"/>
        <v>0</v>
      </c>
      <c r="J42" s="204">
        <f t="shared" si="1"/>
        <v>877500</v>
      </c>
      <c r="K42" s="204">
        <f t="shared" si="2"/>
        <v>877500</v>
      </c>
    </row>
    <row r="43" spans="1:11" ht="69" customHeight="1">
      <c r="A43" s="36" t="s">
        <v>218</v>
      </c>
      <c r="B43" s="24" t="s">
        <v>172</v>
      </c>
      <c r="C43" s="54" t="s">
        <v>194</v>
      </c>
      <c r="D43" s="82">
        <v>144100</v>
      </c>
      <c r="E43" s="82">
        <v>144100</v>
      </c>
      <c r="F43" s="82">
        <v>0</v>
      </c>
      <c r="G43" s="46" t="s">
        <v>126</v>
      </c>
      <c r="H43" s="46" t="s">
        <v>126</v>
      </c>
      <c r="I43" s="49">
        <f t="shared" si="4"/>
        <v>0</v>
      </c>
      <c r="J43" s="204">
        <f t="shared" si="1"/>
        <v>144100</v>
      </c>
      <c r="K43" s="204">
        <f t="shared" si="2"/>
        <v>144100</v>
      </c>
    </row>
    <row r="44" spans="1:11" ht="72" customHeight="1">
      <c r="A44" s="36" t="s">
        <v>212</v>
      </c>
      <c r="B44" s="24" t="s">
        <v>172</v>
      </c>
      <c r="C44" s="54" t="s">
        <v>195</v>
      </c>
      <c r="D44" s="82">
        <v>2900</v>
      </c>
      <c r="E44" s="82">
        <v>2900</v>
      </c>
      <c r="F44" s="82">
        <v>0</v>
      </c>
      <c r="G44" s="46" t="s">
        <v>126</v>
      </c>
      <c r="H44" s="46" t="s">
        <v>126</v>
      </c>
      <c r="I44" s="46">
        <f t="shared" si="4"/>
        <v>0</v>
      </c>
      <c r="J44" s="204">
        <f t="shared" si="1"/>
        <v>2900</v>
      </c>
      <c r="K44" s="204">
        <f t="shared" si="2"/>
        <v>2900</v>
      </c>
    </row>
    <row r="45" spans="1:11" ht="84.75" customHeight="1">
      <c r="A45" s="208" t="s">
        <v>338</v>
      </c>
      <c r="B45" s="24" t="s">
        <v>172</v>
      </c>
      <c r="C45" s="54" t="s">
        <v>339</v>
      </c>
      <c r="D45" s="82">
        <v>36000</v>
      </c>
      <c r="E45" s="82">
        <v>36000</v>
      </c>
      <c r="F45" s="82">
        <v>0</v>
      </c>
      <c r="G45" s="46" t="s">
        <v>126</v>
      </c>
      <c r="H45" s="46" t="s">
        <v>126</v>
      </c>
      <c r="I45" s="49">
        <f>F45</f>
        <v>0</v>
      </c>
      <c r="J45" s="204">
        <f>D45-F45</f>
        <v>36000</v>
      </c>
      <c r="K45" s="204">
        <f>E45-F45</f>
        <v>36000</v>
      </c>
    </row>
    <row r="46" spans="1:11" ht="91.5" customHeight="1">
      <c r="A46" s="36" t="s">
        <v>211</v>
      </c>
      <c r="B46" s="24" t="s">
        <v>172</v>
      </c>
      <c r="C46" s="54" t="s">
        <v>196</v>
      </c>
      <c r="D46" s="82">
        <v>75000</v>
      </c>
      <c r="E46" s="82">
        <v>75000</v>
      </c>
      <c r="F46" s="82">
        <v>6761.98</v>
      </c>
      <c r="G46" s="46" t="s">
        <v>126</v>
      </c>
      <c r="H46" s="46" t="s">
        <v>126</v>
      </c>
      <c r="I46" s="49">
        <f t="shared" si="4"/>
        <v>6761.98</v>
      </c>
      <c r="J46" s="204">
        <f t="shared" si="1"/>
        <v>68238.02</v>
      </c>
      <c r="K46" s="204">
        <f t="shared" si="2"/>
        <v>68238.02</v>
      </c>
    </row>
    <row r="47" spans="1:11" ht="78.75" customHeight="1">
      <c r="A47" s="36" t="s">
        <v>210</v>
      </c>
      <c r="B47" s="24" t="s">
        <v>172</v>
      </c>
      <c r="C47" s="54" t="s">
        <v>270</v>
      </c>
      <c r="D47" s="82">
        <v>20000</v>
      </c>
      <c r="E47" s="82">
        <v>20000</v>
      </c>
      <c r="F47" s="82">
        <v>0</v>
      </c>
      <c r="G47" s="46" t="s">
        <v>126</v>
      </c>
      <c r="H47" s="46" t="s">
        <v>126</v>
      </c>
      <c r="I47" s="49">
        <f t="shared" si="4"/>
        <v>0</v>
      </c>
      <c r="J47" s="204">
        <f t="shared" si="1"/>
        <v>20000</v>
      </c>
      <c r="K47" s="204">
        <f t="shared" si="2"/>
        <v>20000</v>
      </c>
    </row>
    <row r="48" spans="1:11" ht="80.25" customHeight="1">
      <c r="A48" s="36" t="s">
        <v>337</v>
      </c>
      <c r="B48" s="24" t="s">
        <v>172</v>
      </c>
      <c r="C48" s="54" t="s">
        <v>332</v>
      </c>
      <c r="D48" s="82">
        <v>10000</v>
      </c>
      <c r="E48" s="82">
        <v>10000</v>
      </c>
      <c r="F48" s="82">
        <v>0</v>
      </c>
      <c r="G48" s="46" t="s">
        <v>126</v>
      </c>
      <c r="H48" s="46" t="s">
        <v>126</v>
      </c>
      <c r="I48" s="49">
        <f t="shared" si="4"/>
        <v>0</v>
      </c>
      <c r="J48" s="204">
        <f t="shared" si="1"/>
        <v>10000</v>
      </c>
      <c r="K48" s="204">
        <f t="shared" si="2"/>
        <v>10000</v>
      </c>
    </row>
    <row r="49" spans="1:11" ht="80.25" customHeight="1">
      <c r="A49" s="36" t="s">
        <v>336</v>
      </c>
      <c r="B49" s="24" t="s">
        <v>172</v>
      </c>
      <c r="C49" s="54" t="s">
        <v>333</v>
      </c>
      <c r="D49" s="82">
        <v>5000</v>
      </c>
      <c r="E49" s="82">
        <v>5000</v>
      </c>
      <c r="F49" s="82">
        <v>0</v>
      </c>
      <c r="G49" s="46" t="s">
        <v>126</v>
      </c>
      <c r="H49" s="46" t="s">
        <v>126</v>
      </c>
      <c r="I49" s="49">
        <f>F49</f>
        <v>0</v>
      </c>
      <c r="J49" s="204">
        <f>D49-F49</f>
        <v>5000</v>
      </c>
      <c r="K49" s="204">
        <f>E49-F49</f>
        <v>5000</v>
      </c>
    </row>
    <row r="50" spans="1:11" ht="92.25" customHeight="1">
      <c r="A50" s="36" t="s">
        <v>209</v>
      </c>
      <c r="B50" s="24" t="s">
        <v>162</v>
      </c>
      <c r="C50" s="54" t="s">
        <v>271</v>
      </c>
      <c r="D50" s="82">
        <v>18700</v>
      </c>
      <c r="E50" s="82">
        <v>18700</v>
      </c>
      <c r="F50" s="82">
        <v>0</v>
      </c>
      <c r="G50" s="46" t="s">
        <v>126</v>
      </c>
      <c r="H50" s="46" t="s">
        <v>126</v>
      </c>
      <c r="I50" s="49">
        <f>F50</f>
        <v>0</v>
      </c>
      <c r="J50" s="204">
        <f t="shared" si="1"/>
        <v>18700</v>
      </c>
      <c r="K50" s="204">
        <f t="shared" si="2"/>
        <v>18700</v>
      </c>
    </row>
    <row r="51" spans="1:11" ht="71.25" customHeight="1">
      <c r="A51" s="36" t="s">
        <v>206</v>
      </c>
      <c r="B51" s="24" t="s">
        <v>198</v>
      </c>
      <c r="C51" s="54" t="s">
        <v>197</v>
      </c>
      <c r="D51" s="82">
        <v>2377400</v>
      </c>
      <c r="E51" s="82">
        <v>2377400</v>
      </c>
      <c r="F51" s="82">
        <v>140000</v>
      </c>
      <c r="G51" s="46" t="s">
        <v>126</v>
      </c>
      <c r="H51" s="46" t="s">
        <v>126</v>
      </c>
      <c r="I51" s="82">
        <v>140000</v>
      </c>
      <c r="J51" s="204">
        <f t="shared" si="1"/>
        <v>2237400</v>
      </c>
      <c r="K51" s="204">
        <f t="shared" si="2"/>
        <v>2237400</v>
      </c>
    </row>
    <row r="52" spans="1:11" ht="51.75" customHeight="1" hidden="1">
      <c r="A52" s="36" t="s">
        <v>287</v>
      </c>
      <c r="B52" s="24" t="s">
        <v>198</v>
      </c>
      <c r="C52" s="54" t="s">
        <v>309</v>
      </c>
      <c r="D52" s="82">
        <v>3137400</v>
      </c>
      <c r="E52" s="82">
        <v>3137400</v>
      </c>
      <c r="F52" s="82">
        <v>3077729</v>
      </c>
      <c r="G52" s="46" t="s">
        <v>126</v>
      </c>
      <c r="H52" s="46" t="s">
        <v>126</v>
      </c>
      <c r="I52" s="206">
        <v>3077729</v>
      </c>
      <c r="J52" s="204">
        <f aca="true" t="shared" si="5" ref="J52:J57">D52-F52</f>
        <v>59671</v>
      </c>
      <c r="K52" s="204">
        <f>E52-F52</f>
        <v>59671</v>
      </c>
    </row>
    <row r="53" spans="1:11" ht="51.75" customHeight="1" hidden="1">
      <c r="A53" s="36" t="s">
        <v>287</v>
      </c>
      <c r="B53" s="24" t="s">
        <v>198</v>
      </c>
      <c r="C53" s="54" t="s">
        <v>310</v>
      </c>
      <c r="D53" s="82">
        <v>197700</v>
      </c>
      <c r="E53" s="82">
        <v>197700</v>
      </c>
      <c r="F53" s="82">
        <v>0</v>
      </c>
      <c r="G53" s="46" t="s">
        <v>126</v>
      </c>
      <c r="H53" s="46" t="s">
        <v>126</v>
      </c>
      <c r="I53" s="206">
        <v>0</v>
      </c>
      <c r="J53" s="204">
        <f t="shared" si="5"/>
        <v>197700</v>
      </c>
      <c r="K53" s="204">
        <f>E53-F53</f>
        <v>197700</v>
      </c>
    </row>
    <row r="54" spans="1:11" ht="60.75" customHeight="1" hidden="1">
      <c r="A54" s="36" t="s">
        <v>281</v>
      </c>
      <c r="B54" s="24"/>
      <c r="C54" s="54" t="s">
        <v>280</v>
      </c>
      <c r="D54" s="82">
        <v>2242500</v>
      </c>
      <c r="E54" s="82">
        <f>D54</f>
        <v>2242500</v>
      </c>
      <c r="F54" s="82">
        <v>2242497</v>
      </c>
      <c r="G54" s="46"/>
      <c r="H54" s="46"/>
      <c r="I54" s="206">
        <v>2242497</v>
      </c>
      <c r="J54" s="204">
        <f t="shared" si="5"/>
        <v>3</v>
      </c>
      <c r="K54" s="204"/>
    </row>
    <row r="55" spans="1:11" ht="51.75" customHeight="1" hidden="1">
      <c r="A55" s="36" t="s">
        <v>287</v>
      </c>
      <c r="B55" s="24" t="s">
        <v>198</v>
      </c>
      <c r="C55" s="54" t="s">
        <v>286</v>
      </c>
      <c r="D55" s="82">
        <v>452300</v>
      </c>
      <c r="E55" s="82">
        <v>452300</v>
      </c>
      <c r="F55" s="82">
        <v>451611.51</v>
      </c>
      <c r="G55" s="46" t="s">
        <v>126</v>
      </c>
      <c r="H55" s="46" t="s">
        <v>126</v>
      </c>
      <c r="I55" s="206">
        <v>451611.51</v>
      </c>
      <c r="J55" s="204">
        <f t="shared" si="5"/>
        <v>688.4899999999907</v>
      </c>
      <c r="K55" s="204">
        <f>E55-F55</f>
        <v>688.4899999999907</v>
      </c>
    </row>
    <row r="56" spans="1:11" ht="51.75" customHeight="1" hidden="1">
      <c r="A56" s="36" t="s">
        <v>299</v>
      </c>
      <c r="B56" s="24" t="s">
        <v>198</v>
      </c>
      <c r="C56" s="54" t="s">
        <v>295</v>
      </c>
      <c r="D56" s="82">
        <v>248000</v>
      </c>
      <c r="E56" s="82">
        <v>248000</v>
      </c>
      <c r="F56" s="82">
        <v>0</v>
      </c>
      <c r="G56" s="46" t="s">
        <v>126</v>
      </c>
      <c r="H56" s="46" t="s">
        <v>126</v>
      </c>
      <c r="I56" s="206">
        <v>0</v>
      </c>
      <c r="J56" s="204">
        <f t="shared" si="5"/>
        <v>248000</v>
      </c>
      <c r="K56" s="204">
        <f>E56-F56</f>
        <v>248000</v>
      </c>
    </row>
    <row r="57" spans="1:11" ht="51.75" customHeight="1" hidden="1">
      <c r="A57" s="36" t="s">
        <v>287</v>
      </c>
      <c r="B57" s="24" t="s">
        <v>198</v>
      </c>
      <c r="C57" s="54" t="s">
        <v>296</v>
      </c>
      <c r="D57" s="82">
        <v>100000</v>
      </c>
      <c r="E57" s="82">
        <v>100000</v>
      </c>
      <c r="F57" s="82">
        <v>0</v>
      </c>
      <c r="G57" s="46" t="s">
        <v>126</v>
      </c>
      <c r="H57" s="46" t="s">
        <v>126</v>
      </c>
      <c r="I57" s="206">
        <v>0</v>
      </c>
      <c r="J57" s="204">
        <f t="shared" si="5"/>
        <v>100000</v>
      </c>
      <c r="K57" s="204">
        <f>E57-F57</f>
        <v>100000</v>
      </c>
    </row>
    <row r="58" spans="1:11" ht="63.75" customHeight="1" hidden="1">
      <c r="A58" s="207" t="s">
        <v>282</v>
      </c>
      <c r="B58" s="28">
        <v>243</v>
      </c>
      <c r="C58" s="54" t="s">
        <v>207</v>
      </c>
      <c r="D58" s="82">
        <v>7626600</v>
      </c>
      <c r="E58" s="82">
        <f>D58</f>
        <v>7626600</v>
      </c>
      <c r="F58" s="82">
        <v>7626600</v>
      </c>
      <c r="G58" s="46" t="s">
        <v>126</v>
      </c>
      <c r="H58" s="46" t="s">
        <v>126</v>
      </c>
      <c r="I58" s="46">
        <f>F58</f>
        <v>7626600</v>
      </c>
      <c r="J58" s="204">
        <f t="shared" si="1"/>
        <v>0</v>
      </c>
      <c r="K58" s="204">
        <f t="shared" si="2"/>
        <v>0</v>
      </c>
    </row>
    <row r="59" spans="1:11" ht="51.75" customHeight="1" hidden="1">
      <c r="A59" s="36" t="s">
        <v>299</v>
      </c>
      <c r="B59" s="24" t="s">
        <v>198</v>
      </c>
      <c r="C59" s="54" t="s">
        <v>305</v>
      </c>
      <c r="D59" s="82">
        <v>119100</v>
      </c>
      <c r="E59" s="82">
        <v>119100</v>
      </c>
      <c r="F59" s="82">
        <v>119100</v>
      </c>
      <c r="G59" s="46" t="s">
        <v>126</v>
      </c>
      <c r="H59" s="46" t="s">
        <v>126</v>
      </c>
      <c r="I59" s="206">
        <v>119100</v>
      </c>
      <c r="J59" s="204">
        <f>D59-F59</f>
        <v>0</v>
      </c>
      <c r="K59" s="204">
        <f>E59-F59</f>
        <v>0</v>
      </c>
    </row>
    <row r="60" spans="1:11" ht="71.25" customHeight="1" hidden="1">
      <c r="A60" s="36" t="s">
        <v>300</v>
      </c>
      <c r="B60" s="24" t="s">
        <v>198</v>
      </c>
      <c r="C60" s="54" t="s">
        <v>298</v>
      </c>
      <c r="D60" s="82">
        <v>252000</v>
      </c>
      <c r="E60" s="82">
        <v>252000</v>
      </c>
      <c r="F60" s="82">
        <v>252000</v>
      </c>
      <c r="G60" s="46" t="s">
        <v>126</v>
      </c>
      <c r="H60" s="46" t="s">
        <v>126</v>
      </c>
      <c r="I60" s="46">
        <f>F60</f>
        <v>252000</v>
      </c>
      <c r="J60" s="204">
        <f>D60-F60</f>
        <v>0</v>
      </c>
      <c r="K60" s="204">
        <f>E60-F60</f>
        <v>0</v>
      </c>
    </row>
    <row r="61" spans="1:11" ht="58.5" customHeight="1" hidden="1">
      <c r="A61" s="36" t="s">
        <v>301</v>
      </c>
      <c r="B61" s="31" t="s">
        <v>199</v>
      </c>
      <c r="C61" s="54" t="s">
        <v>208</v>
      </c>
      <c r="D61" s="82">
        <v>512800</v>
      </c>
      <c r="E61" s="82">
        <f>D61</f>
        <v>512800</v>
      </c>
      <c r="F61" s="82">
        <v>512781</v>
      </c>
      <c r="G61" s="46" t="s">
        <v>126</v>
      </c>
      <c r="H61" s="46" t="s">
        <v>126</v>
      </c>
      <c r="I61" s="46">
        <f>F61</f>
        <v>512781</v>
      </c>
      <c r="J61" s="204">
        <f t="shared" si="1"/>
        <v>19</v>
      </c>
      <c r="K61" s="204">
        <f t="shared" si="2"/>
        <v>19</v>
      </c>
    </row>
    <row r="62" spans="1:11" ht="24" customHeight="1" hidden="1">
      <c r="A62" s="36" t="s">
        <v>292</v>
      </c>
      <c r="B62" s="31" t="s">
        <v>290</v>
      </c>
      <c r="C62" s="54" t="s">
        <v>291</v>
      </c>
      <c r="D62" s="82">
        <v>100000</v>
      </c>
      <c r="E62" s="82">
        <f>D62</f>
        <v>100000</v>
      </c>
      <c r="F62" s="82">
        <v>100000</v>
      </c>
      <c r="G62" s="46"/>
      <c r="H62" s="46"/>
      <c r="I62" s="46" t="s">
        <v>303</v>
      </c>
      <c r="J62" s="204">
        <f t="shared" si="1"/>
        <v>0</v>
      </c>
      <c r="K62" s="204">
        <f t="shared" si="2"/>
        <v>0</v>
      </c>
    </row>
    <row r="63" spans="1:11" ht="51.75" customHeight="1" hidden="1">
      <c r="A63" s="36" t="s">
        <v>299</v>
      </c>
      <c r="B63" s="24" t="s">
        <v>198</v>
      </c>
      <c r="C63" s="54" t="s">
        <v>304</v>
      </c>
      <c r="D63" s="82">
        <v>8100</v>
      </c>
      <c r="E63" s="82">
        <v>8100</v>
      </c>
      <c r="F63" s="82">
        <v>8100</v>
      </c>
      <c r="G63" s="46" t="s">
        <v>126</v>
      </c>
      <c r="H63" s="46" t="s">
        <v>126</v>
      </c>
      <c r="I63" s="206">
        <v>8100</v>
      </c>
      <c r="J63" s="204">
        <f>D63-F63</f>
        <v>0</v>
      </c>
      <c r="K63" s="204">
        <f>E63-F63</f>
        <v>0</v>
      </c>
    </row>
    <row r="64" spans="1:11" ht="71.25" customHeight="1" hidden="1">
      <c r="A64" s="36" t="s">
        <v>302</v>
      </c>
      <c r="B64" s="24" t="s">
        <v>198</v>
      </c>
      <c r="C64" s="54" t="s">
        <v>297</v>
      </c>
      <c r="D64" s="82">
        <v>17000</v>
      </c>
      <c r="E64" s="82">
        <v>17000</v>
      </c>
      <c r="F64" s="82">
        <v>17000</v>
      </c>
      <c r="G64" s="46" t="s">
        <v>126</v>
      </c>
      <c r="H64" s="46" t="s">
        <v>126</v>
      </c>
      <c r="I64" s="82">
        <v>17000</v>
      </c>
      <c r="J64" s="204">
        <f>D64-F64</f>
        <v>0</v>
      </c>
      <c r="K64" s="204">
        <f>E64-F64</f>
        <v>0</v>
      </c>
    </row>
    <row r="65" spans="1:11" ht="78.75" customHeight="1" hidden="1">
      <c r="A65" s="36" t="s">
        <v>205</v>
      </c>
      <c r="B65" s="28">
        <v>244</v>
      </c>
      <c r="C65" s="54" t="s">
        <v>293</v>
      </c>
      <c r="D65" s="82">
        <v>50000</v>
      </c>
      <c r="E65" s="82">
        <v>50000</v>
      </c>
      <c r="F65" s="82">
        <v>50000</v>
      </c>
      <c r="G65" s="46" t="s">
        <v>126</v>
      </c>
      <c r="H65" s="46" t="s">
        <v>126</v>
      </c>
      <c r="I65" s="46">
        <f>F65</f>
        <v>50000</v>
      </c>
      <c r="J65" s="204">
        <f t="shared" si="1"/>
        <v>0</v>
      </c>
      <c r="K65" s="204">
        <f t="shared" si="2"/>
        <v>0</v>
      </c>
    </row>
    <row r="66" spans="1:11" ht="78.75" customHeight="1">
      <c r="A66" s="36" t="s">
        <v>205</v>
      </c>
      <c r="B66" s="28">
        <v>244</v>
      </c>
      <c r="C66" s="54" t="s">
        <v>200</v>
      </c>
      <c r="D66" s="82">
        <v>10900</v>
      </c>
      <c r="E66" s="82">
        <v>10900</v>
      </c>
      <c r="F66" s="82">
        <v>0</v>
      </c>
      <c r="G66" s="46" t="s">
        <v>126</v>
      </c>
      <c r="H66" s="46" t="s">
        <v>126</v>
      </c>
      <c r="I66" s="46">
        <f>F66</f>
        <v>0</v>
      </c>
      <c r="J66" s="204">
        <f t="shared" si="1"/>
        <v>10900</v>
      </c>
      <c r="K66" s="204">
        <f t="shared" si="2"/>
        <v>10900</v>
      </c>
    </row>
    <row r="67" spans="1:11" ht="78.75" customHeight="1" hidden="1">
      <c r="A67" s="36" t="s">
        <v>205</v>
      </c>
      <c r="B67" s="28">
        <v>244</v>
      </c>
      <c r="C67" s="54" t="s">
        <v>293</v>
      </c>
      <c r="D67" s="82">
        <v>2000</v>
      </c>
      <c r="E67" s="82">
        <f>D67</f>
        <v>2000</v>
      </c>
      <c r="F67" s="82">
        <v>2000</v>
      </c>
      <c r="G67" s="46" t="s">
        <v>126</v>
      </c>
      <c r="H67" s="46" t="s">
        <v>126</v>
      </c>
      <c r="I67" s="46">
        <f>F67</f>
        <v>2000</v>
      </c>
      <c r="J67" s="204">
        <f>D67-F67</f>
        <v>0</v>
      </c>
      <c r="K67" s="204">
        <f>E67-F67</f>
        <v>0</v>
      </c>
    </row>
    <row r="68" spans="1:11" ht="59.25" customHeight="1">
      <c r="A68" s="36" t="s">
        <v>204</v>
      </c>
      <c r="B68" s="24" t="s">
        <v>201</v>
      </c>
      <c r="C68" s="54" t="s">
        <v>268</v>
      </c>
      <c r="D68" s="82">
        <v>216000</v>
      </c>
      <c r="E68" s="82">
        <v>216000</v>
      </c>
      <c r="F68" s="82">
        <v>17886.73</v>
      </c>
      <c r="G68" s="46" t="s">
        <v>126</v>
      </c>
      <c r="H68" s="46" t="s">
        <v>126</v>
      </c>
      <c r="I68" s="49">
        <v>17886.73</v>
      </c>
      <c r="J68" s="204">
        <f t="shared" si="1"/>
        <v>198113.27</v>
      </c>
      <c r="K68" s="204">
        <f t="shared" si="2"/>
        <v>198113.27</v>
      </c>
    </row>
    <row r="69" spans="1:11" ht="60" customHeight="1" thickBot="1">
      <c r="A69" s="36" t="s">
        <v>203</v>
      </c>
      <c r="B69" s="24" t="s">
        <v>172</v>
      </c>
      <c r="C69" s="54" t="s">
        <v>202</v>
      </c>
      <c r="D69" s="82">
        <v>0</v>
      </c>
      <c r="E69" s="82">
        <f>D69</f>
        <v>0</v>
      </c>
      <c r="F69" s="82"/>
      <c r="G69" s="46" t="s">
        <v>126</v>
      </c>
      <c r="H69" s="46" t="s">
        <v>126</v>
      </c>
      <c r="I69" s="49">
        <f>F69</f>
        <v>0</v>
      </c>
      <c r="J69" s="204">
        <f t="shared" si="1"/>
        <v>0</v>
      </c>
      <c r="K69" s="204">
        <f t="shared" si="2"/>
        <v>0</v>
      </c>
    </row>
    <row r="70" spans="1:11" ht="17.25" customHeight="1">
      <c r="A70" s="41"/>
      <c r="B70" s="28"/>
      <c r="C70" s="54"/>
      <c r="D70" s="51"/>
      <c r="E70" s="51"/>
      <c r="F70" s="198"/>
      <c r="G70" s="46" t="s">
        <v>126</v>
      </c>
      <c r="H70" s="46" t="s">
        <v>126</v>
      </c>
      <c r="I70" s="49">
        <f>F70</f>
        <v>0</v>
      </c>
      <c r="J70" s="204">
        <f t="shared" si="1"/>
        <v>0</v>
      </c>
      <c r="K70" s="48">
        <f>E70-F70</f>
        <v>0</v>
      </c>
    </row>
    <row r="71" spans="1:11" s="34" customFormat="1" ht="58.5" customHeight="1" hidden="1">
      <c r="A71" s="71"/>
      <c r="B71" s="33"/>
      <c r="C71" s="57"/>
      <c r="D71" s="57"/>
      <c r="E71" s="57"/>
      <c r="F71" s="199"/>
      <c r="G71" s="43" t="s">
        <v>126</v>
      </c>
      <c r="H71" s="43" t="s">
        <v>126</v>
      </c>
      <c r="I71" s="46" t="s">
        <v>121</v>
      </c>
      <c r="J71" s="204">
        <f t="shared" si="1"/>
        <v>0</v>
      </c>
      <c r="K71" s="55">
        <f>E71-F71</f>
        <v>0</v>
      </c>
    </row>
    <row r="72" spans="1:11" ht="34.5" customHeight="1" hidden="1">
      <c r="A72" s="41"/>
      <c r="B72" s="28"/>
      <c r="C72" s="50"/>
      <c r="D72" s="50"/>
      <c r="E72" s="50"/>
      <c r="F72" s="200"/>
      <c r="G72" s="46" t="s">
        <v>126</v>
      </c>
      <c r="H72" s="46" t="s">
        <v>126</v>
      </c>
      <c r="I72" s="46" t="s">
        <v>121</v>
      </c>
      <c r="J72" s="204">
        <f t="shared" si="1"/>
        <v>0</v>
      </c>
      <c r="K72" s="55">
        <f>E72-F72</f>
        <v>0</v>
      </c>
    </row>
    <row r="73" spans="1:11" ht="15" customHeight="1" thickBot="1">
      <c r="A73" s="72"/>
      <c r="B73" s="25"/>
      <c r="C73" s="59"/>
      <c r="D73" s="59"/>
      <c r="E73" s="59"/>
      <c r="F73" s="201"/>
      <c r="G73" s="60" t="s">
        <v>126</v>
      </c>
      <c r="H73" s="60" t="s">
        <v>126</v>
      </c>
      <c r="I73" s="60" t="s">
        <v>123</v>
      </c>
      <c r="J73" s="204">
        <f t="shared" si="1"/>
        <v>0</v>
      </c>
      <c r="K73" s="61" t="s">
        <v>123</v>
      </c>
    </row>
    <row r="74" spans="1:11" ht="15" customHeight="1" hidden="1" thickBot="1">
      <c r="A74" s="72" t="s">
        <v>126</v>
      </c>
      <c r="B74" s="25" t="s">
        <v>125</v>
      </c>
      <c r="C74" s="62" t="s">
        <v>131</v>
      </c>
      <c r="D74" s="63" t="s">
        <v>122</v>
      </c>
      <c r="E74" s="63" t="s">
        <v>122</v>
      </c>
      <c r="F74" s="202">
        <v>3720</v>
      </c>
      <c r="G74" s="60" t="s">
        <v>126</v>
      </c>
      <c r="H74" s="60" t="s">
        <v>126</v>
      </c>
      <c r="I74" s="60" t="s">
        <v>132</v>
      </c>
      <c r="J74" s="64">
        <f>D74-F74</f>
        <v>21280</v>
      </c>
      <c r="K74" s="65">
        <f>E74-F74</f>
        <v>21280</v>
      </c>
    </row>
    <row r="75" spans="1:11" ht="11.25" customHeight="1" thickBot="1">
      <c r="A75" s="73"/>
      <c r="B75" s="29"/>
      <c r="C75" s="66" t="s">
        <v>126</v>
      </c>
      <c r="D75" s="66" t="s">
        <v>126</v>
      </c>
      <c r="E75" s="66" t="s">
        <v>126</v>
      </c>
      <c r="F75" s="203" t="s">
        <v>126</v>
      </c>
      <c r="G75" s="66"/>
      <c r="H75" s="66"/>
      <c r="I75" s="66"/>
      <c r="J75" s="66"/>
      <c r="K75" s="66"/>
    </row>
    <row r="76" spans="1:11" ht="27" customHeight="1" thickBot="1">
      <c r="A76" s="74" t="s">
        <v>90</v>
      </c>
      <c r="B76" s="30">
        <v>450</v>
      </c>
      <c r="C76" s="67" t="s">
        <v>51</v>
      </c>
      <c r="D76" s="67" t="s">
        <v>51</v>
      </c>
      <c r="E76" s="67" t="s">
        <v>51</v>
      </c>
      <c r="F76" s="67" t="s">
        <v>334</v>
      </c>
      <c r="G76" s="68" t="s">
        <v>126</v>
      </c>
      <c r="H76" s="68" t="s">
        <v>126</v>
      </c>
      <c r="I76" s="67" t="s">
        <v>334</v>
      </c>
      <c r="J76" s="69" t="s">
        <v>51</v>
      </c>
      <c r="K76" s="70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6"/>
  <sheetViews>
    <sheetView showGridLines="0" tabSelected="1" zoomScaleSheetLayoutView="120" zoomScalePageLayoutView="0" workbookViewId="0" topLeftCell="A80">
      <selection activeCell="F109" sqref="F109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5" t="s">
        <v>83</v>
      </c>
      <c r="B1" s="216"/>
      <c r="C1" s="216"/>
      <c r="D1" s="216"/>
      <c r="E1" s="216"/>
      <c r="F1" s="216"/>
      <c r="G1" s="216"/>
      <c r="H1" s="216"/>
      <c r="I1" s="102"/>
    </row>
    <row r="2" spans="1:9" ht="12" customHeight="1">
      <c r="A2" s="215" t="s">
        <v>107</v>
      </c>
      <c r="B2" s="216"/>
      <c r="C2" s="216"/>
      <c r="D2" s="216"/>
      <c r="E2" s="216"/>
      <c r="F2" s="216"/>
      <c r="G2" s="216"/>
      <c r="H2" s="216"/>
      <c r="I2" s="103"/>
    </row>
    <row r="3" spans="1:9" ht="12" customHeight="1">
      <c r="A3" s="215" t="s">
        <v>81</v>
      </c>
      <c r="B3" s="216"/>
      <c r="C3" s="216"/>
      <c r="D3" s="216"/>
      <c r="E3" s="216"/>
      <c r="F3" s="216"/>
      <c r="G3" s="216"/>
      <c r="H3" s="217"/>
      <c r="I3" s="104"/>
    </row>
    <row r="4" spans="1:9" ht="12.75" customHeight="1" thickBot="1">
      <c r="A4" s="215" t="s">
        <v>82</v>
      </c>
      <c r="B4" s="216"/>
      <c r="C4" s="216"/>
      <c r="D4" s="216"/>
      <c r="E4" s="216"/>
      <c r="F4" s="216"/>
      <c r="G4" s="216"/>
      <c r="H4" s="192"/>
      <c r="I4" s="106" t="s">
        <v>6</v>
      </c>
    </row>
    <row r="5" spans="1:9" ht="12.75" customHeight="1">
      <c r="A5" s="107"/>
      <c r="B5" s="108"/>
      <c r="C5" s="108"/>
      <c r="D5" s="108"/>
      <c r="E5" s="108"/>
      <c r="F5" s="108"/>
      <c r="G5" s="108"/>
      <c r="H5" s="100" t="s">
        <v>30</v>
      </c>
      <c r="I5" s="109" t="s">
        <v>55</v>
      </c>
    </row>
    <row r="6" spans="1:9" s="32" customFormat="1" ht="13.5" customHeight="1">
      <c r="A6" s="110" t="s">
        <v>116</v>
      </c>
      <c r="B6" s="110"/>
      <c r="C6" s="101"/>
      <c r="D6" s="110" t="s">
        <v>315</v>
      </c>
      <c r="E6" s="110"/>
      <c r="F6" s="110"/>
      <c r="G6" s="110"/>
      <c r="H6" s="110" t="s">
        <v>28</v>
      </c>
      <c r="I6" s="111" t="s">
        <v>316</v>
      </c>
    </row>
    <row r="7" spans="1:9" ht="18" customHeight="1">
      <c r="A7" s="99" t="s">
        <v>100</v>
      </c>
      <c r="B7" s="99"/>
      <c r="C7" s="112"/>
      <c r="D7" s="100"/>
      <c r="E7" s="100"/>
      <c r="F7" s="100"/>
      <c r="G7" s="100"/>
      <c r="H7" s="99"/>
      <c r="I7" s="113"/>
    </row>
    <row r="8" spans="1:9" ht="9.75" customHeight="1">
      <c r="A8" s="99" t="s">
        <v>101</v>
      </c>
      <c r="B8" s="99"/>
      <c r="C8" s="99"/>
      <c r="D8" s="100"/>
      <c r="E8" s="100"/>
      <c r="F8" s="100"/>
      <c r="G8" s="100"/>
      <c r="H8" s="99"/>
      <c r="I8" s="114"/>
    </row>
    <row r="9" spans="1:9" ht="9.75" customHeight="1">
      <c r="A9" s="99" t="s">
        <v>102</v>
      </c>
      <c r="B9" s="99"/>
      <c r="C9" s="99"/>
      <c r="D9" s="100"/>
      <c r="E9" s="100"/>
      <c r="F9" s="100"/>
      <c r="G9" s="100"/>
      <c r="H9" s="99" t="s">
        <v>26</v>
      </c>
      <c r="I9" s="111" t="s">
        <v>108</v>
      </c>
    </row>
    <row r="10" spans="1:9" ht="9.75" customHeight="1">
      <c r="A10" s="99" t="s">
        <v>94</v>
      </c>
      <c r="B10" s="102"/>
      <c r="C10" s="98"/>
      <c r="D10" s="98" t="s">
        <v>112</v>
      </c>
      <c r="E10" s="98"/>
      <c r="F10" s="98"/>
      <c r="G10" s="98"/>
      <c r="H10" s="99" t="s">
        <v>91</v>
      </c>
      <c r="I10" s="111" t="s">
        <v>117</v>
      </c>
    </row>
    <row r="11" spans="1:9" ht="15.75" customHeight="1">
      <c r="A11" s="99" t="s">
        <v>222</v>
      </c>
      <c r="B11" s="99"/>
      <c r="C11" s="99"/>
      <c r="D11" s="190" t="s">
        <v>119</v>
      </c>
      <c r="E11" s="190"/>
      <c r="F11" s="190"/>
      <c r="G11" s="190"/>
      <c r="H11" s="99" t="s">
        <v>138</v>
      </c>
      <c r="I11" s="111" t="s">
        <v>139</v>
      </c>
    </row>
    <row r="12" spans="1:9" ht="13.5" customHeight="1">
      <c r="A12" s="99" t="s">
        <v>61</v>
      </c>
      <c r="B12" s="99"/>
      <c r="C12" s="99"/>
      <c r="D12" s="100"/>
      <c r="E12" s="100"/>
      <c r="F12" s="100"/>
      <c r="G12" s="100"/>
      <c r="H12" s="99"/>
      <c r="I12" s="115"/>
    </row>
    <row r="13" spans="1:9" ht="13.5" customHeight="1" thickBot="1">
      <c r="A13" s="99" t="s">
        <v>1</v>
      </c>
      <c r="B13" s="99"/>
      <c r="C13" s="99"/>
      <c r="D13" s="100"/>
      <c r="E13" s="100"/>
      <c r="F13" s="100"/>
      <c r="G13" s="100"/>
      <c r="H13" s="99" t="s">
        <v>27</v>
      </c>
      <c r="I13" s="116" t="s">
        <v>0</v>
      </c>
    </row>
    <row r="14" spans="1:9" ht="14.25" customHeight="1">
      <c r="A14" s="117"/>
      <c r="B14" s="118"/>
      <c r="C14" s="118" t="s">
        <v>40</v>
      </c>
      <c r="D14" s="100"/>
      <c r="E14" s="100"/>
      <c r="F14" s="100"/>
      <c r="G14" s="100"/>
      <c r="H14" s="100"/>
      <c r="I14" s="119"/>
    </row>
    <row r="15" spans="1:9" ht="5.25" customHeight="1">
      <c r="A15" s="120"/>
      <c r="B15" s="120"/>
      <c r="C15" s="121"/>
      <c r="D15" s="122"/>
      <c r="E15" s="122"/>
      <c r="F15" s="122"/>
      <c r="G15" s="122"/>
      <c r="H15" s="122"/>
      <c r="I15" s="104"/>
    </row>
    <row r="16" spans="1:9" ht="12.75" customHeight="1">
      <c r="A16" s="183"/>
      <c r="B16" s="189"/>
      <c r="C16" s="106"/>
      <c r="D16" s="93"/>
      <c r="E16" s="126"/>
      <c r="F16" s="127" t="s">
        <v>9</v>
      </c>
      <c r="G16" s="128"/>
      <c r="H16" s="128"/>
      <c r="I16" s="93"/>
    </row>
    <row r="17" spans="1:9" ht="9.75" customHeight="1">
      <c r="A17" s="125"/>
      <c r="B17" s="124" t="s">
        <v>23</v>
      </c>
      <c r="C17" s="125" t="s">
        <v>95</v>
      </c>
      <c r="D17" s="92" t="s">
        <v>77</v>
      </c>
      <c r="E17" s="93" t="s">
        <v>103</v>
      </c>
      <c r="F17" s="94" t="s">
        <v>10</v>
      </c>
      <c r="G17" s="93" t="s">
        <v>13</v>
      </c>
      <c r="H17" s="85"/>
      <c r="I17" s="92" t="s">
        <v>4</v>
      </c>
    </row>
    <row r="18" spans="1:9" ht="9.75" customHeight="1">
      <c r="A18" s="125" t="s">
        <v>7</v>
      </c>
      <c r="B18" s="124" t="s">
        <v>24</v>
      </c>
      <c r="C18" s="125" t="s">
        <v>96</v>
      </c>
      <c r="D18" s="92" t="s">
        <v>78</v>
      </c>
      <c r="E18" s="95" t="s">
        <v>104</v>
      </c>
      <c r="F18" s="92" t="s">
        <v>11</v>
      </c>
      <c r="G18" s="92" t="s">
        <v>14</v>
      </c>
      <c r="H18" s="84" t="s">
        <v>15</v>
      </c>
      <c r="I18" s="92" t="s">
        <v>5</v>
      </c>
    </row>
    <row r="19" spans="1:9" ht="9.75" customHeight="1">
      <c r="A19" s="185"/>
      <c r="B19" s="124" t="s">
        <v>25</v>
      </c>
      <c r="C19" s="125" t="s">
        <v>97</v>
      </c>
      <c r="D19" s="92" t="s">
        <v>5</v>
      </c>
      <c r="E19" s="95" t="s">
        <v>105</v>
      </c>
      <c r="F19" s="92" t="s">
        <v>12</v>
      </c>
      <c r="G19" s="92"/>
      <c r="H19" s="84"/>
      <c r="I19" s="92"/>
    </row>
    <row r="20" spans="1:9" ht="9.75" customHeight="1">
      <c r="A20" s="186"/>
      <c r="B20" s="191"/>
      <c r="C20" s="187"/>
      <c r="D20" s="188"/>
      <c r="E20" s="90"/>
      <c r="F20" s="188"/>
      <c r="G20" s="188"/>
      <c r="H20" s="88"/>
      <c r="I20" s="188"/>
    </row>
    <row r="21" spans="1:9" ht="9.75" customHeight="1" thickBot="1">
      <c r="A21" s="130">
        <v>1</v>
      </c>
      <c r="B21" s="131">
        <v>2</v>
      </c>
      <c r="C21" s="131">
        <v>3</v>
      </c>
      <c r="D21" s="132" t="s">
        <v>2</v>
      </c>
      <c r="E21" s="133" t="s">
        <v>3</v>
      </c>
      <c r="F21" s="132" t="s">
        <v>16</v>
      </c>
      <c r="G21" s="132" t="s">
        <v>17</v>
      </c>
      <c r="H21" s="132" t="s">
        <v>18</v>
      </c>
      <c r="I21" s="188" t="s">
        <v>19</v>
      </c>
    </row>
    <row r="22" spans="1:9" ht="15.75" customHeight="1" thickBot="1">
      <c r="A22" s="196" t="s">
        <v>22</v>
      </c>
      <c r="B22" s="135"/>
      <c r="C22" s="136" t="s">
        <v>51</v>
      </c>
      <c r="D22" s="81">
        <f>D24+D31</f>
        <v>7391400</v>
      </c>
      <c r="E22" s="81">
        <f>E24+E31</f>
        <v>586530.12</v>
      </c>
      <c r="F22" s="46" t="s">
        <v>126</v>
      </c>
      <c r="G22" s="43" t="s">
        <v>123</v>
      </c>
      <c r="H22" s="44">
        <f>E22+G22</f>
        <v>586530.12</v>
      </c>
      <c r="I22" s="58">
        <f>D22-E22</f>
        <v>6804869.88</v>
      </c>
    </row>
    <row r="23" spans="1:9" ht="15.75" customHeight="1" thickBot="1">
      <c r="A23" s="38" t="s">
        <v>8</v>
      </c>
      <c r="B23" s="137"/>
      <c r="C23" s="138"/>
      <c r="D23" s="82"/>
      <c r="E23" s="82"/>
      <c r="F23" s="46" t="s">
        <v>126</v>
      </c>
      <c r="G23" s="46"/>
      <c r="H23" s="44">
        <f aca="true" t="shared" si="0" ref="H23:H82">E23+G23</f>
        <v>0</v>
      </c>
      <c r="I23" s="47">
        <f aca="true" t="shared" si="1" ref="I23:I82">D23-E23</f>
        <v>0</v>
      </c>
    </row>
    <row r="24" spans="1:9" ht="27.75" customHeight="1" thickBot="1">
      <c r="A24" s="39" t="s">
        <v>231</v>
      </c>
      <c r="B24" s="137" t="s">
        <v>258</v>
      </c>
      <c r="C24" s="178" t="s">
        <v>237</v>
      </c>
      <c r="D24" s="81">
        <f>D26+D27+D28+D29</f>
        <v>3702800</v>
      </c>
      <c r="E24" s="81">
        <f>E26+E27+E28+E30+E29</f>
        <v>417500</v>
      </c>
      <c r="F24" s="46" t="s">
        <v>126</v>
      </c>
      <c r="G24" s="46" t="s">
        <v>123</v>
      </c>
      <c r="H24" s="44">
        <f t="shared" si="0"/>
        <v>417500</v>
      </c>
      <c r="I24" s="47">
        <f t="shared" si="1"/>
        <v>3285300</v>
      </c>
    </row>
    <row r="25" spans="1:9" ht="15.75" customHeight="1" thickBot="1">
      <c r="A25" s="38" t="s">
        <v>8</v>
      </c>
      <c r="B25" s="137"/>
      <c r="C25" s="177"/>
      <c r="D25" s="82"/>
      <c r="E25" s="82"/>
      <c r="F25" s="46" t="s">
        <v>126</v>
      </c>
      <c r="G25" s="46" t="s">
        <v>123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232</v>
      </c>
      <c r="B26" s="137" t="s">
        <v>257</v>
      </c>
      <c r="C26" s="176" t="s">
        <v>317</v>
      </c>
      <c r="D26" s="82">
        <v>2504800</v>
      </c>
      <c r="E26" s="82">
        <v>417500</v>
      </c>
      <c r="F26" s="46" t="s">
        <v>126</v>
      </c>
      <c r="G26" s="46" t="s">
        <v>123</v>
      </c>
      <c r="H26" s="44">
        <f t="shared" si="0"/>
        <v>417500</v>
      </c>
      <c r="I26" s="47">
        <f t="shared" si="1"/>
        <v>2087300</v>
      </c>
    </row>
    <row r="27" spans="1:9" ht="24" customHeight="1" thickBot="1">
      <c r="A27" s="36" t="s">
        <v>233</v>
      </c>
      <c r="B27" s="139" t="s">
        <v>257</v>
      </c>
      <c r="C27" s="176" t="s">
        <v>318</v>
      </c>
      <c r="D27" s="82">
        <v>173300</v>
      </c>
      <c r="E27" s="82"/>
      <c r="F27" s="46" t="s">
        <v>126</v>
      </c>
      <c r="G27" s="46" t="s">
        <v>123</v>
      </c>
      <c r="H27" s="44">
        <f t="shared" si="0"/>
        <v>0</v>
      </c>
      <c r="I27" s="47">
        <f t="shared" si="1"/>
        <v>173300</v>
      </c>
    </row>
    <row r="28" spans="1:9" ht="22.5" customHeight="1" thickBot="1">
      <c r="A28" s="36" t="s">
        <v>234</v>
      </c>
      <c r="B28" s="139" t="s">
        <v>257</v>
      </c>
      <c r="C28" s="176" t="s">
        <v>129</v>
      </c>
      <c r="D28" s="82">
        <v>200</v>
      </c>
      <c r="E28" s="82"/>
      <c r="F28" s="46" t="s">
        <v>126</v>
      </c>
      <c r="G28" s="46" t="s">
        <v>123</v>
      </c>
      <c r="H28" s="44">
        <f t="shared" si="0"/>
        <v>0</v>
      </c>
      <c r="I28" s="47">
        <f t="shared" si="1"/>
        <v>200</v>
      </c>
    </row>
    <row r="29" spans="1:9" ht="37.5" customHeight="1" thickBot="1">
      <c r="A29" s="36" t="s">
        <v>320</v>
      </c>
      <c r="B29" s="139" t="s">
        <v>257</v>
      </c>
      <c r="C29" s="176" t="s">
        <v>319</v>
      </c>
      <c r="D29" s="82">
        <v>1024500</v>
      </c>
      <c r="E29" s="82"/>
      <c r="F29" s="46"/>
      <c r="G29" s="46"/>
      <c r="H29" s="44"/>
      <c r="I29" s="47">
        <f t="shared" si="1"/>
        <v>1024500</v>
      </c>
    </row>
    <row r="30" spans="1:9" ht="15.75" customHeight="1" hidden="1" thickBot="1">
      <c r="A30" s="36" t="s">
        <v>235</v>
      </c>
      <c r="B30" s="139" t="s">
        <v>257</v>
      </c>
      <c r="C30" s="176" t="s">
        <v>238</v>
      </c>
      <c r="D30" s="82">
        <v>11285900</v>
      </c>
      <c r="E30" s="82"/>
      <c r="F30" s="46" t="s">
        <v>126</v>
      </c>
      <c r="G30" s="46" t="s">
        <v>123</v>
      </c>
      <c r="H30" s="44">
        <f t="shared" si="0"/>
        <v>0</v>
      </c>
      <c r="I30" s="47">
        <f t="shared" si="1"/>
        <v>11285900</v>
      </c>
    </row>
    <row r="31" spans="1:9" ht="15.75" customHeight="1" thickBot="1">
      <c r="A31" s="39" t="s">
        <v>236</v>
      </c>
      <c r="B31" s="139" t="s">
        <v>258</v>
      </c>
      <c r="C31" s="178" t="s">
        <v>243</v>
      </c>
      <c r="D31" s="81">
        <f>D37+D50+D55+D60+D70+D75+D77</f>
        <v>3688600</v>
      </c>
      <c r="E31" s="81">
        <f>E37+E50+E55+E60+E70+E75+E77+E76+E80</f>
        <v>169030.12</v>
      </c>
      <c r="F31" s="46" t="s">
        <v>126</v>
      </c>
      <c r="G31" s="46" t="s">
        <v>123</v>
      </c>
      <c r="H31" s="44">
        <f t="shared" si="0"/>
        <v>169030.12</v>
      </c>
      <c r="I31" s="47">
        <f t="shared" si="1"/>
        <v>3519569.88</v>
      </c>
    </row>
    <row r="32" spans="1:9" s="34" customFormat="1" ht="21.75" customHeight="1" hidden="1" thickBot="1">
      <c r="A32" s="39" t="s">
        <v>141</v>
      </c>
      <c r="B32" s="140" t="s">
        <v>259</v>
      </c>
      <c r="C32" s="178" t="s">
        <v>142</v>
      </c>
      <c r="D32" s="81">
        <f>D33+D34+D35+D36</f>
        <v>1978700</v>
      </c>
      <c r="E32" s="81">
        <f>E33+E34+E35+E36</f>
        <v>2239110.27</v>
      </c>
      <c r="F32" s="43" t="s">
        <v>126</v>
      </c>
      <c r="G32" s="43" t="s">
        <v>123</v>
      </c>
      <c r="H32" s="44">
        <f t="shared" si="0"/>
        <v>2239110.27</v>
      </c>
      <c r="I32" s="47">
        <f t="shared" si="1"/>
        <v>-260410.27000000002</v>
      </c>
    </row>
    <row r="33" spans="1:9" ht="21" customHeight="1" hidden="1" thickBot="1">
      <c r="A33" s="36" t="s">
        <v>143</v>
      </c>
      <c r="B33" s="139" t="s">
        <v>259</v>
      </c>
      <c r="C33" s="176" t="s">
        <v>244</v>
      </c>
      <c r="D33" s="82">
        <v>689800</v>
      </c>
      <c r="E33" s="82">
        <v>765460.23</v>
      </c>
      <c r="F33" s="46" t="s">
        <v>126</v>
      </c>
      <c r="G33" s="43" t="s">
        <v>123</v>
      </c>
      <c r="H33" s="44">
        <f t="shared" si="0"/>
        <v>765460.23</v>
      </c>
      <c r="I33" s="47">
        <f t="shared" si="1"/>
        <v>-75660.22999999998</v>
      </c>
    </row>
    <row r="34" spans="1:9" ht="22.5" customHeight="1" hidden="1" thickBot="1">
      <c r="A34" s="36" t="s">
        <v>144</v>
      </c>
      <c r="B34" s="139" t="s">
        <v>259</v>
      </c>
      <c r="C34" s="176" t="s">
        <v>245</v>
      </c>
      <c r="D34" s="82">
        <v>13900</v>
      </c>
      <c r="E34" s="82">
        <v>11684.43</v>
      </c>
      <c r="F34" s="46" t="s">
        <v>126</v>
      </c>
      <c r="G34" s="43" t="s">
        <v>123</v>
      </c>
      <c r="H34" s="44">
        <f t="shared" si="0"/>
        <v>11684.43</v>
      </c>
      <c r="I34" s="47">
        <f t="shared" si="1"/>
        <v>2215.5699999999997</v>
      </c>
    </row>
    <row r="35" spans="1:9" ht="23.25" customHeight="1" hidden="1" thickBot="1">
      <c r="A35" s="36" t="s">
        <v>145</v>
      </c>
      <c r="B35" s="139" t="s">
        <v>259</v>
      </c>
      <c r="C35" s="176" t="s">
        <v>246</v>
      </c>
      <c r="D35" s="82">
        <v>1275000</v>
      </c>
      <c r="E35" s="82">
        <v>1575340.53</v>
      </c>
      <c r="F35" s="46" t="s">
        <v>126</v>
      </c>
      <c r="G35" s="43" t="s">
        <v>123</v>
      </c>
      <c r="H35" s="44">
        <f t="shared" si="0"/>
        <v>1575340.53</v>
      </c>
      <c r="I35" s="47">
        <f t="shared" si="1"/>
        <v>-300340.53</v>
      </c>
    </row>
    <row r="36" spans="1:9" ht="22.5" customHeight="1" hidden="1" thickBot="1">
      <c r="A36" s="36" t="s">
        <v>146</v>
      </c>
      <c r="B36" s="139" t="s">
        <v>259</v>
      </c>
      <c r="C36" s="176" t="s">
        <v>247</v>
      </c>
      <c r="D36" s="82">
        <v>0</v>
      </c>
      <c r="E36" s="82">
        <v>-113374.92</v>
      </c>
      <c r="F36" s="46" t="s">
        <v>126</v>
      </c>
      <c r="G36" s="43" t="s">
        <v>123</v>
      </c>
      <c r="H36" s="44">
        <f t="shared" si="0"/>
        <v>-113374.92</v>
      </c>
      <c r="I36" s="47">
        <f t="shared" si="1"/>
        <v>113374.92</v>
      </c>
    </row>
    <row r="37" spans="1:9" ht="24.75" customHeight="1" thickBot="1">
      <c r="A37" s="39" t="s">
        <v>229</v>
      </c>
      <c r="B37" s="140" t="s">
        <v>259</v>
      </c>
      <c r="C37" s="178" t="s">
        <v>248</v>
      </c>
      <c r="D37" s="81">
        <f>D38+D46</f>
        <v>455000</v>
      </c>
      <c r="E37" s="81">
        <f>E38+E46</f>
        <v>42166.26</v>
      </c>
      <c r="F37" s="46" t="s">
        <v>126</v>
      </c>
      <c r="G37" s="46" t="s">
        <v>123</v>
      </c>
      <c r="H37" s="44">
        <f>E37+G37</f>
        <v>42166.26</v>
      </c>
      <c r="I37" s="47">
        <f>D37-E37</f>
        <v>412833.74</v>
      </c>
    </row>
    <row r="38" spans="1:9" ht="21" customHeight="1" thickBot="1">
      <c r="A38" s="36"/>
      <c r="B38" s="139" t="s">
        <v>259</v>
      </c>
      <c r="C38" s="176" t="s">
        <v>239</v>
      </c>
      <c r="D38" s="82">
        <v>455000</v>
      </c>
      <c r="E38" s="82">
        <f>E39+E40+E43+E44+E45+E42</f>
        <v>42166.26</v>
      </c>
      <c r="F38" s="46" t="s">
        <v>126</v>
      </c>
      <c r="G38" s="46" t="s">
        <v>123</v>
      </c>
      <c r="H38" s="44">
        <f>E38+G38</f>
        <v>42166.26</v>
      </c>
      <c r="I38" s="47">
        <f>D38-E38</f>
        <v>412833.74</v>
      </c>
    </row>
    <row r="39" spans="1:9" ht="21" customHeight="1" thickBot="1">
      <c r="A39" s="36"/>
      <c r="B39" s="139" t="s">
        <v>259</v>
      </c>
      <c r="C39" s="176" t="s">
        <v>240</v>
      </c>
      <c r="D39" s="82"/>
      <c r="E39" s="82">
        <v>40666.26</v>
      </c>
      <c r="F39" s="46" t="s">
        <v>126</v>
      </c>
      <c r="G39" s="46" t="s">
        <v>123</v>
      </c>
      <c r="H39" s="44">
        <f t="shared" si="0"/>
        <v>40666.26</v>
      </c>
      <c r="I39" s="47">
        <f t="shared" si="1"/>
        <v>-40666.26</v>
      </c>
    </row>
    <row r="40" spans="1:9" ht="15.75" customHeight="1" thickBot="1">
      <c r="A40" s="36"/>
      <c r="B40" s="139" t="s">
        <v>259</v>
      </c>
      <c r="C40" s="176" t="s">
        <v>249</v>
      </c>
      <c r="D40" s="81"/>
      <c r="E40" s="82"/>
      <c r="F40" s="46" t="s">
        <v>126</v>
      </c>
      <c r="G40" s="46" t="s">
        <v>123</v>
      </c>
      <c r="H40" s="44">
        <f t="shared" si="0"/>
        <v>0</v>
      </c>
      <c r="I40" s="47">
        <f t="shared" si="1"/>
        <v>0</v>
      </c>
    </row>
    <row r="41" spans="1:9" ht="15.75" customHeight="1" thickBot="1">
      <c r="A41" s="36"/>
      <c r="B41" s="139" t="s">
        <v>259</v>
      </c>
      <c r="C41" s="176" t="s">
        <v>289</v>
      </c>
      <c r="D41" s="81"/>
      <c r="E41" s="82"/>
      <c r="F41" s="46"/>
      <c r="G41" s="46"/>
      <c r="H41" s="44"/>
      <c r="I41" s="47"/>
    </row>
    <row r="42" spans="1:9" ht="15.75" customHeight="1" thickBot="1">
      <c r="A42" s="36"/>
      <c r="B42" s="139" t="s">
        <v>259</v>
      </c>
      <c r="C42" s="176" t="s">
        <v>288</v>
      </c>
      <c r="D42" s="81"/>
      <c r="E42" s="82"/>
      <c r="F42" s="46"/>
      <c r="G42" s="46"/>
      <c r="H42" s="44">
        <v>0</v>
      </c>
      <c r="I42" s="47"/>
    </row>
    <row r="43" spans="1:9" ht="15.75" customHeight="1" thickBot="1">
      <c r="A43" s="36"/>
      <c r="B43" s="139" t="s">
        <v>259</v>
      </c>
      <c r="C43" s="176" t="s">
        <v>250</v>
      </c>
      <c r="D43" s="82"/>
      <c r="E43" s="82">
        <v>1500</v>
      </c>
      <c r="F43" s="46" t="s">
        <v>126</v>
      </c>
      <c r="G43" s="46" t="s">
        <v>123</v>
      </c>
      <c r="H43" s="44">
        <f t="shared" si="0"/>
        <v>1500</v>
      </c>
      <c r="I43" s="47">
        <f t="shared" si="1"/>
        <v>-1500</v>
      </c>
    </row>
    <row r="44" spans="1:9" ht="15.75" customHeight="1" thickBot="1">
      <c r="A44" s="36"/>
      <c r="B44" s="139" t="s">
        <v>259</v>
      </c>
      <c r="C44" s="176" t="s">
        <v>251</v>
      </c>
      <c r="D44" s="82"/>
      <c r="E44" s="82"/>
      <c r="F44" s="46" t="s">
        <v>151</v>
      </c>
      <c r="G44" s="46" t="s">
        <v>123</v>
      </c>
      <c r="H44" s="44">
        <f t="shared" si="0"/>
        <v>0</v>
      </c>
      <c r="I44" s="47">
        <f t="shared" si="1"/>
        <v>0</v>
      </c>
    </row>
    <row r="45" spans="1:9" ht="15.75" customHeight="1" thickBot="1">
      <c r="A45" s="36"/>
      <c r="B45" s="139" t="s">
        <v>259</v>
      </c>
      <c r="C45" s="176" t="s">
        <v>252</v>
      </c>
      <c r="D45" s="82"/>
      <c r="E45" s="82"/>
      <c r="F45" s="46" t="s">
        <v>126</v>
      </c>
      <c r="G45" s="46" t="s">
        <v>123</v>
      </c>
      <c r="H45" s="44">
        <f t="shared" si="0"/>
        <v>0</v>
      </c>
      <c r="I45" s="47">
        <f t="shared" si="1"/>
        <v>0</v>
      </c>
    </row>
    <row r="46" spans="1:9" ht="15.75" customHeight="1" thickBot="1">
      <c r="A46" s="36"/>
      <c r="B46" s="139" t="s">
        <v>259</v>
      </c>
      <c r="C46" s="176" t="s">
        <v>253</v>
      </c>
      <c r="D46" s="82"/>
      <c r="E46" s="82"/>
      <c r="F46" s="46" t="s">
        <v>126</v>
      </c>
      <c r="G46" s="46" t="s">
        <v>123</v>
      </c>
      <c r="H46" s="44">
        <f>E46+G46</f>
        <v>0</v>
      </c>
      <c r="I46" s="47">
        <f>D46-E46</f>
        <v>0</v>
      </c>
    </row>
    <row r="47" spans="1:9" ht="15.75" customHeight="1" thickBot="1">
      <c r="A47" s="36"/>
      <c r="B47" s="139" t="s">
        <v>259</v>
      </c>
      <c r="C47" s="176" t="s">
        <v>254</v>
      </c>
      <c r="D47" s="82"/>
      <c r="E47" s="82"/>
      <c r="F47" s="46" t="s">
        <v>126</v>
      </c>
      <c r="G47" s="46" t="s">
        <v>123</v>
      </c>
      <c r="H47" s="44">
        <f t="shared" si="0"/>
        <v>0</v>
      </c>
      <c r="I47" s="47">
        <f t="shared" si="1"/>
        <v>0</v>
      </c>
    </row>
    <row r="48" spans="1:9" ht="15.75" customHeight="1" thickBot="1">
      <c r="A48" s="36"/>
      <c r="B48" s="139" t="s">
        <v>259</v>
      </c>
      <c r="C48" s="176" t="s">
        <v>255</v>
      </c>
      <c r="D48" s="82"/>
      <c r="E48" s="82"/>
      <c r="F48" s="46" t="s">
        <v>126</v>
      </c>
      <c r="G48" s="46" t="s">
        <v>123</v>
      </c>
      <c r="H48" s="44">
        <f t="shared" si="0"/>
        <v>0</v>
      </c>
      <c r="I48" s="47">
        <f t="shared" si="1"/>
        <v>0</v>
      </c>
    </row>
    <row r="49" spans="1:9" ht="15.75" customHeight="1" thickBot="1">
      <c r="A49" s="36"/>
      <c r="B49" s="139" t="s">
        <v>259</v>
      </c>
      <c r="C49" s="176" t="s">
        <v>256</v>
      </c>
      <c r="D49" s="82"/>
      <c r="E49" s="82"/>
      <c r="F49" s="46" t="s">
        <v>126</v>
      </c>
      <c r="G49" s="46" t="s">
        <v>123</v>
      </c>
      <c r="H49" s="44">
        <f t="shared" si="0"/>
        <v>0</v>
      </c>
      <c r="I49" s="47">
        <f t="shared" si="1"/>
        <v>0</v>
      </c>
    </row>
    <row r="50" spans="1:9" ht="15.75" customHeight="1" thickBot="1">
      <c r="A50" s="141" t="s">
        <v>130</v>
      </c>
      <c r="B50" s="142" t="s">
        <v>259</v>
      </c>
      <c r="C50" s="179" t="s">
        <v>225</v>
      </c>
      <c r="D50" s="181">
        <v>7100</v>
      </c>
      <c r="E50" s="181">
        <f>E51+E52+E54</f>
        <v>40</v>
      </c>
      <c r="F50" s="146" t="s">
        <v>126</v>
      </c>
      <c r="G50" s="146" t="s">
        <v>123</v>
      </c>
      <c r="H50" s="44">
        <f t="shared" si="0"/>
        <v>40</v>
      </c>
      <c r="I50" s="47">
        <f t="shared" si="1"/>
        <v>7060</v>
      </c>
    </row>
    <row r="51" spans="1:9" ht="15.75" customHeight="1" thickBot="1">
      <c r="A51" s="144"/>
      <c r="B51" s="145" t="s">
        <v>259</v>
      </c>
      <c r="C51" s="180" t="s">
        <v>226</v>
      </c>
      <c r="D51" s="182">
        <v>7100</v>
      </c>
      <c r="E51" s="182">
        <v>40</v>
      </c>
      <c r="F51" s="146" t="s">
        <v>126</v>
      </c>
      <c r="G51" s="143" t="s">
        <v>123</v>
      </c>
      <c r="H51" s="44">
        <f t="shared" si="0"/>
        <v>40</v>
      </c>
      <c r="I51" s="47">
        <f t="shared" si="1"/>
        <v>7060</v>
      </c>
    </row>
    <row r="52" spans="1:9" ht="15.75" customHeight="1" thickBot="1">
      <c r="A52" s="144"/>
      <c r="B52" s="145" t="s">
        <v>259</v>
      </c>
      <c r="C52" s="180" t="s">
        <v>136</v>
      </c>
      <c r="D52" s="182" t="s">
        <v>123</v>
      </c>
      <c r="E52" s="182"/>
      <c r="F52" s="146" t="s">
        <v>126</v>
      </c>
      <c r="G52" s="146" t="s">
        <v>123</v>
      </c>
      <c r="H52" s="44">
        <f t="shared" si="0"/>
        <v>0</v>
      </c>
      <c r="I52" s="47">
        <f t="shared" si="1"/>
        <v>0</v>
      </c>
    </row>
    <row r="53" spans="1:9" ht="15.75" customHeight="1" thickBot="1">
      <c r="A53" s="144"/>
      <c r="B53" s="145" t="s">
        <v>259</v>
      </c>
      <c r="C53" s="180" t="s">
        <v>321</v>
      </c>
      <c r="D53" s="182" t="s">
        <v>123</v>
      </c>
      <c r="E53" s="182">
        <v>40</v>
      </c>
      <c r="F53" s="146" t="s">
        <v>126</v>
      </c>
      <c r="G53" s="146" t="s">
        <v>123</v>
      </c>
      <c r="H53" s="44">
        <f>E53+G53</f>
        <v>40</v>
      </c>
      <c r="I53" s="47">
        <f>D53-E53</f>
        <v>-40</v>
      </c>
    </row>
    <row r="54" spans="1:9" ht="15.75" customHeight="1" thickBot="1">
      <c r="A54" s="144"/>
      <c r="B54" s="145" t="s">
        <v>259</v>
      </c>
      <c r="C54" s="180" t="s">
        <v>133</v>
      </c>
      <c r="D54" s="182" t="s">
        <v>123</v>
      </c>
      <c r="E54" s="182" t="s">
        <v>123</v>
      </c>
      <c r="F54" s="146" t="s">
        <v>126</v>
      </c>
      <c r="G54" s="146" t="s">
        <v>123</v>
      </c>
      <c r="H54" s="44">
        <f t="shared" si="0"/>
        <v>0</v>
      </c>
      <c r="I54" s="47">
        <f t="shared" si="1"/>
        <v>0</v>
      </c>
    </row>
    <row r="55" spans="1:9" ht="15.75" customHeight="1" thickBot="1">
      <c r="A55" s="141" t="s">
        <v>267</v>
      </c>
      <c r="B55" s="142" t="s">
        <v>259</v>
      </c>
      <c r="C55" s="179" t="s">
        <v>224</v>
      </c>
      <c r="D55" s="181">
        <v>93000</v>
      </c>
      <c r="E55" s="181">
        <f>E56</f>
        <v>204.89</v>
      </c>
      <c r="F55" s="146" t="s">
        <v>126</v>
      </c>
      <c r="G55" s="146" t="s">
        <v>123</v>
      </c>
      <c r="H55" s="44">
        <f>E55+G55</f>
        <v>204.89</v>
      </c>
      <c r="I55" s="47">
        <f>D55-E55</f>
        <v>92795.11</v>
      </c>
    </row>
    <row r="56" spans="1:9" ht="15.75" customHeight="1" thickBot="1">
      <c r="A56" s="144"/>
      <c r="B56" s="145" t="s">
        <v>259</v>
      </c>
      <c r="C56" s="180" t="s">
        <v>109</v>
      </c>
      <c r="D56" s="182">
        <v>93000</v>
      </c>
      <c r="E56" s="181">
        <f>E57+E58+E59</f>
        <v>204.89</v>
      </c>
      <c r="F56" s="146" t="s">
        <v>126</v>
      </c>
      <c r="G56" s="146" t="s">
        <v>123</v>
      </c>
      <c r="H56" s="44">
        <f t="shared" si="0"/>
        <v>204.89</v>
      </c>
      <c r="I56" s="47">
        <f t="shared" si="1"/>
        <v>92795.11</v>
      </c>
    </row>
    <row r="57" spans="1:9" ht="15.75" customHeight="1" thickBot="1">
      <c r="A57" s="144"/>
      <c r="B57" s="145" t="s">
        <v>259</v>
      </c>
      <c r="C57" s="180" t="s">
        <v>110</v>
      </c>
      <c r="D57" s="182"/>
      <c r="E57" s="182">
        <v>184.64</v>
      </c>
      <c r="F57" s="146" t="s">
        <v>126</v>
      </c>
      <c r="G57" s="146" t="s">
        <v>123</v>
      </c>
      <c r="H57" s="44">
        <f t="shared" si="0"/>
        <v>184.64</v>
      </c>
      <c r="I57" s="47">
        <f t="shared" si="1"/>
        <v>-184.64</v>
      </c>
    </row>
    <row r="58" spans="1:9" ht="15.75" customHeight="1" thickBot="1">
      <c r="A58" s="144"/>
      <c r="B58" s="145" t="s">
        <v>259</v>
      </c>
      <c r="C58" s="180" t="s">
        <v>241</v>
      </c>
      <c r="D58" s="182"/>
      <c r="E58" s="182">
        <v>20.25</v>
      </c>
      <c r="F58" s="146" t="s">
        <v>126</v>
      </c>
      <c r="G58" s="146" t="s">
        <v>123</v>
      </c>
      <c r="H58" s="44">
        <f t="shared" si="0"/>
        <v>20.25</v>
      </c>
      <c r="I58" s="47">
        <f t="shared" si="1"/>
        <v>-20.25</v>
      </c>
    </row>
    <row r="59" spans="1:9" ht="18" customHeight="1" thickBot="1">
      <c r="A59" s="144"/>
      <c r="B59" s="145" t="s">
        <v>259</v>
      </c>
      <c r="C59" s="180" t="s">
        <v>152</v>
      </c>
      <c r="D59" s="182"/>
      <c r="E59" s="182" t="s">
        <v>123</v>
      </c>
      <c r="F59" s="146" t="s">
        <v>126</v>
      </c>
      <c r="G59" s="146" t="s">
        <v>123</v>
      </c>
      <c r="H59" s="44">
        <f t="shared" si="0"/>
        <v>0</v>
      </c>
      <c r="I59" s="47">
        <f t="shared" si="1"/>
        <v>0</v>
      </c>
    </row>
    <row r="60" spans="1:9" ht="15.75" customHeight="1" thickBot="1">
      <c r="A60" s="141" t="s">
        <v>221</v>
      </c>
      <c r="B60" s="142" t="s">
        <v>259</v>
      </c>
      <c r="C60" s="179" t="s">
        <v>223</v>
      </c>
      <c r="D60" s="181">
        <f>D61+D66</f>
        <v>2954000</v>
      </c>
      <c r="E60" s="181">
        <f>E61+E66</f>
        <v>126568.97</v>
      </c>
      <c r="F60" s="146" t="s">
        <v>126</v>
      </c>
      <c r="G60" s="146" t="s">
        <v>123</v>
      </c>
      <c r="H60" s="44">
        <f>E60+G60</f>
        <v>126568.97</v>
      </c>
      <c r="I60" s="47">
        <f>D60-E60</f>
        <v>2827431.03</v>
      </c>
    </row>
    <row r="61" spans="1:9" ht="15.75" customHeight="1" thickBot="1">
      <c r="A61" s="144" t="s">
        <v>147</v>
      </c>
      <c r="B61" s="145" t="s">
        <v>259</v>
      </c>
      <c r="C61" s="180" t="s">
        <v>266</v>
      </c>
      <c r="D61" s="181">
        <v>427000</v>
      </c>
      <c r="E61" s="181">
        <f>E62+E63+E64+E65</f>
        <v>117297</v>
      </c>
      <c r="F61" s="146" t="s">
        <v>126</v>
      </c>
      <c r="G61" s="146" t="s">
        <v>123</v>
      </c>
      <c r="H61" s="44">
        <f t="shared" si="0"/>
        <v>117297</v>
      </c>
      <c r="I61" s="47">
        <f t="shared" si="1"/>
        <v>309703</v>
      </c>
    </row>
    <row r="62" spans="1:9" ht="15.75" customHeight="1" thickBot="1">
      <c r="A62" s="144"/>
      <c r="B62" s="145" t="s">
        <v>259</v>
      </c>
      <c r="C62" s="180" t="s">
        <v>153</v>
      </c>
      <c r="D62" s="182">
        <v>427000</v>
      </c>
      <c r="E62" s="182">
        <v>117297</v>
      </c>
      <c r="F62" s="146" t="s">
        <v>126</v>
      </c>
      <c r="G62" s="146" t="s">
        <v>123</v>
      </c>
      <c r="H62" s="44">
        <f t="shared" si="0"/>
        <v>117297</v>
      </c>
      <c r="I62" s="47">
        <f t="shared" si="1"/>
        <v>309703</v>
      </c>
    </row>
    <row r="63" spans="1:9" ht="15.75" customHeight="1" thickBot="1">
      <c r="A63" s="36"/>
      <c r="B63" s="139" t="s">
        <v>259</v>
      </c>
      <c r="C63" s="176" t="s">
        <v>154</v>
      </c>
      <c r="D63" s="82"/>
      <c r="E63" s="82"/>
      <c r="F63" s="46" t="s">
        <v>126</v>
      </c>
      <c r="G63" s="46" t="s">
        <v>123</v>
      </c>
      <c r="H63" s="44">
        <f t="shared" si="0"/>
        <v>0</v>
      </c>
      <c r="I63" s="47">
        <f t="shared" si="1"/>
        <v>0</v>
      </c>
    </row>
    <row r="64" spans="1:9" ht="33.75" customHeight="1" thickBot="1">
      <c r="A64" s="144"/>
      <c r="B64" s="145" t="s">
        <v>259</v>
      </c>
      <c r="C64" s="180" t="s">
        <v>155</v>
      </c>
      <c r="D64" s="182"/>
      <c r="E64" s="182"/>
      <c r="F64" s="146" t="s">
        <v>126</v>
      </c>
      <c r="G64" s="146" t="s">
        <v>123</v>
      </c>
      <c r="H64" s="44">
        <f t="shared" si="0"/>
        <v>0</v>
      </c>
      <c r="I64" s="47">
        <f t="shared" si="1"/>
        <v>0</v>
      </c>
    </row>
    <row r="65" spans="1:9" ht="15.75" customHeight="1" thickBot="1">
      <c r="A65" s="144"/>
      <c r="B65" s="145" t="s">
        <v>259</v>
      </c>
      <c r="C65" s="180" t="s">
        <v>158</v>
      </c>
      <c r="D65" s="182"/>
      <c r="E65" s="182" t="s">
        <v>123</v>
      </c>
      <c r="F65" s="146" t="s">
        <v>126</v>
      </c>
      <c r="G65" s="146" t="s">
        <v>123</v>
      </c>
      <c r="H65" s="44">
        <f t="shared" si="0"/>
        <v>0</v>
      </c>
      <c r="I65" s="47">
        <f t="shared" si="1"/>
        <v>0</v>
      </c>
    </row>
    <row r="66" spans="1:9" ht="15.75" customHeight="1" thickBot="1">
      <c r="A66" s="144" t="s">
        <v>148</v>
      </c>
      <c r="B66" s="145" t="s">
        <v>259</v>
      </c>
      <c r="C66" s="180" t="s">
        <v>149</v>
      </c>
      <c r="D66" s="181">
        <f>D67+D68+D69</f>
        <v>2527000</v>
      </c>
      <c r="E66" s="181">
        <f>E67+E68+E69</f>
        <v>9271.97</v>
      </c>
      <c r="F66" s="146" t="s">
        <v>126</v>
      </c>
      <c r="G66" s="146" t="s">
        <v>123</v>
      </c>
      <c r="H66" s="44">
        <f t="shared" si="0"/>
        <v>9271.97</v>
      </c>
      <c r="I66" s="47">
        <f t="shared" si="1"/>
        <v>2517728.03</v>
      </c>
    </row>
    <row r="67" spans="1:9" ht="15.75" customHeight="1" thickBot="1">
      <c r="A67" s="144"/>
      <c r="B67" s="145" t="s">
        <v>259</v>
      </c>
      <c r="C67" s="180" t="s">
        <v>150</v>
      </c>
      <c r="D67" s="182">
        <v>2527000</v>
      </c>
      <c r="E67" s="182">
        <v>9145</v>
      </c>
      <c r="F67" s="146" t="s">
        <v>126</v>
      </c>
      <c r="G67" s="146" t="s">
        <v>123</v>
      </c>
      <c r="H67" s="44">
        <f t="shared" si="0"/>
        <v>9145</v>
      </c>
      <c r="I67" s="47">
        <f t="shared" si="1"/>
        <v>2517855</v>
      </c>
    </row>
    <row r="68" spans="1:9" ht="15.75" customHeight="1" thickBot="1">
      <c r="A68" s="144"/>
      <c r="B68" s="145" t="s">
        <v>259</v>
      </c>
      <c r="C68" s="180" t="s">
        <v>242</v>
      </c>
      <c r="D68" s="182"/>
      <c r="E68" s="182">
        <v>126.97</v>
      </c>
      <c r="F68" s="146" t="s">
        <v>126</v>
      </c>
      <c r="G68" s="146" t="s">
        <v>123</v>
      </c>
      <c r="H68" s="44">
        <f t="shared" si="0"/>
        <v>126.97</v>
      </c>
      <c r="I68" s="47">
        <f t="shared" si="1"/>
        <v>-126.97</v>
      </c>
    </row>
    <row r="69" spans="1:9" ht="21" customHeight="1" thickBot="1">
      <c r="A69" s="144"/>
      <c r="B69" s="145" t="s">
        <v>259</v>
      </c>
      <c r="C69" s="180" t="s">
        <v>157</v>
      </c>
      <c r="D69" s="182"/>
      <c r="E69" s="182"/>
      <c r="F69" s="146" t="s">
        <v>126</v>
      </c>
      <c r="G69" s="146" t="s">
        <v>123</v>
      </c>
      <c r="H69" s="44">
        <f t="shared" si="0"/>
        <v>0</v>
      </c>
      <c r="I69" s="47">
        <f t="shared" si="1"/>
        <v>0</v>
      </c>
    </row>
    <row r="70" spans="1:9" ht="15.75" customHeight="1" thickBot="1">
      <c r="A70" s="39" t="s">
        <v>111</v>
      </c>
      <c r="B70" s="139" t="s">
        <v>259</v>
      </c>
      <c r="C70" s="178" t="s">
        <v>322</v>
      </c>
      <c r="D70" s="81">
        <v>14200</v>
      </c>
      <c r="E70" s="81">
        <v>20</v>
      </c>
      <c r="F70" s="46" t="s">
        <v>126</v>
      </c>
      <c r="G70" s="46" t="s">
        <v>123</v>
      </c>
      <c r="H70" s="44">
        <f t="shared" si="0"/>
        <v>20</v>
      </c>
      <c r="I70" s="47">
        <f t="shared" si="1"/>
        <v>14180</v>
      </c>
    </row>
    <row r="71" spans="1:9" ht="15.75" customHeight="1" thickBot="1">
      <c r="A71" s="36"/>
      <c r="B71" s="139" t="s">
        <v>259</v>
      </c>
      <c r="C71" s="176" t="s">
        <v>128</v>
      </c>
      <c r="D71" s="82"/>
      <c r="E71" s="82"/>
      <c r="F71" s="46" t="s">
        <v>156</v>
      </c>
      <c r="G71" s="46" t="s">
        <v>123</v>
      </c>
      <c r="H71" s="44">
        <f t="shared" si="0"/>
        <v>0</v>
      </c>
      <c r="I71" s="47">
        <f t="shared" si="1"/>
        <v>0</v>
      </c>
    </row>
    <row r="72" spans="1:9" ht="15.75" customHeight="1" thickBot="1">
      <c r="A72" s="36" t="s">
        <v>221</v>
      </c>
      <c r="B72" s="139" t="s">
        <v>259</v>
      </c>
      <c r="C72" s="176" t="s">
        <v>227</v>
      </c>
      <c r="D72" s="81">
        <v>0</v>
      </c>
      <c r="E72" s="81" t="s">
        <v>123</v>
      </c>
      <c r="F72" s="46" t="s">
        <v>126</v>
      </c>
      <c r="G72" s="46" t="s">
        <v>123</v>
      </c>
      <c r="H72" s="44">
        <f t="shared" si="0"/>
        <v>0</v>
      </c>
      <c r="I72" s="47">
        <f t="shared" si="1"/>
        <v>0</v>
      </c>
    </row>
    <row r="73" spans="1:9" ht="15.75" customHeight="1" thickBot="1">
      <c r="A73" s="144"/>
      <c r="B73" s="145" t="s">
        <v>259</v>
      </c>
      <c r="C73" s="180" t="s">
        <v>120</v>
      </c>
      <c r="D73" s="182"/>
      <c r="E73" s="181" t="s">
        <v>123</v>
      </c>
      <c r="F73" s="146" t="s">
        <v>126</v>
      </c>
      <c r="G73" s="146" t="s">
        <v>123</v>
      </c>
      <c r="H73" s="44">
        <f t="shared" si="0"/>
        <v>0</v>
      </c>
      <c r="I73" s="47">
        <f t="shared" si="1"/>
        <v>0</v>
      </c>
    </row>
    <row r="74" spans="1:9" ht="16.5" customHeight="1" thickBot="1">
      <c r="A74" s="144"/>
      <c r="B74" s="145" t="s">
        <v>259</v>
      </c>
      <c r="C74" s="180" t="s">
        <v>134</v>
      </c>
      <c r="D74" s="182"/>
      <c r="E74" s="182" t="s">
        <v>123</v>
      </c>
      <c r="F74" s="146" t="s">
        <v>126</v>
      </c>
      <c r="G74" s="146" t="s">
        <v>123</v>
      </c>
      <c r="H74" s="44">
        <f t="shared" si="0"/>
        <v>0</v>
      </c>
      <c r="I74" s="47">
        <f t="shared" si="1"/>
        <v>0</v>
      </c>
    </row>
    <row r="75" spans="1:9" ht="15.75" customHeight="1" thickBot="1">
      <c r="A75" s="193" t="s">
        <v>228</v>
      </c>
      <c r="B75" s="194" t="s">
        <v>186</v>
      </c>
      <c r="C75" s="195" t="s">
        <v>127</v>
      </c>
      <c r="D75" s="81">
        <v>164300</v>
      </c>
      <c r="E75" s="81">
        <v>0</v>
      </c>
      <c r="F75" s="46" t="s">
        <v>126</v>
      </c>
      <c r="G75" s="46" t="s">
        <v>123</v>
      </c>
      <c r="H75" s="44">
        <f t="shared" si="0"/>
        <v>0</v>
      </c>
      <c r="I75" s="47">
        <f t="shared" si="1"/>
        <v>164300</v>
      </c>
    </row>
    <row r="76" spans="1:9" ht="15.75" customHeight="1" thickBot="1">
      <c r="A76" s="141" t="s">
        <v>284</v>
      </c>
      <c r="B76" s="145" t="s">
        <v>283</v>
      </c>
      <c r="C76" s="195" t="s">
        <v>285</v>
      </c>
      <c r="D76" s="182"/>
      <c r="E76" s="181"/>
      <c r="F76" s="146" t="s">
        <v>126</v>
      </c>
      <c r="G76" s="143" t="s">
        <v>123</v>
      </c>
      <c r="H76" s="44">
        <f>E76+G76</f>
        <v>0</v>
      </c>
      <c r="I76" s="47">
        <f>D76-E76</f>
        <v>0</v>
      </c>
    </row>
    <row r="77" spans="1:9" ht="15.75" customHeight="1" thickBot="1">
      <c r="A77" s="39" t="s">
        <v>219</v>
      </c>
      <c r="B77" s="140" t="s">
        <v>260</v>
      </c>
      <c r="C77" s="178" t="s">
        <v>137</v>
      </c>
      <c r="D77" s="81">
        <v>1000</v>
      </c>
      <c r="E77" s="81"/>
      <c r="F77" s="46" t="s">
        <v>126</v>
      </c>
      <c r="G77" s="43" t="s">
        <v>123</v>
      </c>
      <c r="H77" s="44">
        <f t="shared" si="0"/>
        <v>0</v>
      </c>
      <c r="I77" s="47">
        <f t="shared" si="1"/>
        <v>1000</v>
      </c>
    </row>
    <row r="78" spans="1:9" ht="15.75" customHeight="1" thickBot="1">
      <c r="A78" s="36"/>
      <c r="B78" s="139" t="s">
        <v>260</v>
      </c>
      <c r="C78" s="176" t="s">
        <v>135</v>
      </c>
      <c r="D78" s="81"/>
      <c r="E78" s="81"/>
      <c r="F78" s="46" t="s">
        <v>126</v>
      </c>
      <c r="G78" s="46" t="s">
        <v>123</v>
      </c>
      <c r="H78" s="44">
        <f t="shared" si="0"/>
        <v>0</v>
      </c>
      <c r="I78" s="47">
        <f t="shared" si="1"/>
        <v>0</v>
      </c>
    </row>
    <row r="79" spans="1:9" ht="15.75" customHeight="1" thickBot="1">
      <c r="A79" s="36"/>
      <c r="B79" s="139" t="s">
        <v>260</v>
      </c>
      <c r="C79" s="176" t="s">
        <v>140</v>
      </c>
      <c r="D79" s="81"/>
      <c r="E79" s="81"/>
      <c r="F79" s="46" t="s">
        <v>126</v>
      </c>
      <c r="G79" s="43" t="s">
        <v>123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9" t="s">
        <v>220</v>
      </c>
      <c r="B80" s="140" t="s">
        <v>261</v>
      </c>
      <c r="C80" s="178" t="s">
        <v>262</v>
      </c>
      <c r="D80" s="82"/>
      <c r="E80" s="81">
        <v>30</v>
      </c>
      <c r="F80" s="46" t="s">
        <v>126</v>
      </c>
      <c r="G80" s="46" t="s">
        <v>123</v>
      </c>
      <c r="H80" s="44">
        <f t="shared" si="0"/>
        <v>30</v>
      </c>
      <c r="I80" s="47">
        <f t="shared" si="1"/>
        <v>-30</v>
      </c>
    </row>
    <row r="81" spans="1:9" ht="15.75" customHeight="1" thickBot="1">
      <c r="A81" s="36"/>
      <c r="B81" s="139"/>
      <c r="C81" s="176"/>
      <c r="D81" s="82"/>
      <c r="E81" s="82"/>
      <c r="F81" s="46" t="s">
        <v>126</v>
      </c>
      <c r="G81" s="43" t="s">
        <v>123</v>
      </c>
      <c r="H81" s="44">
        <f t="shared" si="0"/>
        <v>0</v>
      </c>
      <c r="I81" s="47">
        <f t="shared" si="1"/>
        <v>0</v>
      </c>
    </row>
    <row r="82" spans="1:9" ht="15.75" customHeight="1" hidden="1" thickBot="1">
      <c r="A82" s="144"/>
      <c r="B82" s="145"/>
      <c r="C82" s="176"/>
      <c r="D82" s="182"/>
      <c r="E82" s="182"/>
      <c r="F82" s="146" t="s">
        <v>126</v>
      </c>
      <c r="G82" s="143" t="s">
        <v>123</v>
      </c>
      <c r="H82" s="44">
        <f t="shared" si="0"/>
        <v>0</v>
      </c>
      <c r="I82" s="47">
        <f t="shared" si="1"/>
        <v>0</v>
      </c>
    </row>
    <row r="83" spans="1:9" ht="33" customHeight="1">
      <c r="A83" s="36"/>
      <c r="B83" s="139"/>
      <c r="C83" s="46"/>
      <c r="D83" s="49" t="s">
        <v>126</v>
      </c>
      <c r="E83" s="49" t="s">
        <v>126</v>
      </c>
      <c r="F83" s="46" t="s">
        <v>126</v>
      </c>
      <c r="G83" s="43" t="s">
        <v>123</v>
      </c>
      <c r="H83" s="46" t="s">
        <v>123</v>
      </c>
      <c r="I83" s="47"/>
    </row>
    <row r="84" spans="1:9" ht="11.25" customHeight="1" hidden="1" thickBot="1">
      <c r="A84" s="144"/>
      <c r="B84" s="145"/>
      <c r="C84" s="146"/>
      <c r="D84" s="146" t="s">
        <v>126</v>
      </c>
      <c r="E84" s="146" t="s">
        <v>126</v>
      </c>
      <c r="F84" s="146" t="s">
        <v>126</v>
      </c>
      <c r="G84" s="146" t="s">
        <v>126</v>
      </c>
      <c r="H84" s="146" t="s">
        <v>126</v>
      </c>
      <c r="I84" s="146" t="s">
        <v>126</v>
      </c>
    </row>
    <row r="85" spans="1:9" ht="12" customHeight="1" thickBot="1">
      <c r="A85" s="144"/>
      <c r="B85" s="145"/>
      <c r="C85" s="146"/>
      <c r="D85" s="146" t="s">
        <v>126</v>
      </c>
      <c r="E85" s="146" t="s">
        <v>126</v>
      </c>
      <c r="F85" s="146" t="s">
        <v>126</v>
      </c>
      <c r="G85" s="146" t="s">
        <v>126</v>
      </c>
      <c r="H85" s="146" t="s">
        <v>126</v>
      </c>
      <c r="I85" s="146" t="s">
        <v>126</v>
      </c>
    </row>
    <row r="86" spans="1:9" ht="16.5" customHeight="1">
      <c r="A86" s="149"/>
      <c r="B86" s="150"/>
      <c r="C86" s="103"/>
      <c r="D86" s="151"/>
      <c r="E86" s="151"/>
      <c r="F86" s="151"/>
      <c r="G86" s="151"/>
      <c r="H86" s="152"/>
      <c r="I86" s="151"/>
    </row>
    <row r="87" spans="1:9" ht="19.5" customHeight="1">
      <c r="A87" s="117"/>
      <c r="B87" s="118" t="s">
        <v>84</v>
      </c>
      <c r="C87" s="99"/>
      <c r="D87" s="100"/>
      <c r="E87" s="100"/>
      <c r="F87" s="100"/>
      <c r="G87" s="100"/>
      <c r="H87" s="105"/>
      <c r="I87" s="152" t="s">
        <v>54</v>
      </c>
    </row>
    <row r="88" spans="1:9" ht="12.75" customHeight="1" hidden="1">
      <c r="A88" s="120"/>
      <c r="B88" s="153"/>
      <c r="C88" s="121"/>
      <c r="D88" s="122"/>
      <c r="E88" s="122"/>
      <c r="F88" s="122"/>
      <c r="G88" s="122"/>
      <c r="H88" s="122"/>
      <c r="I88" s="98"/>
    </row>
    <row r="89" spans="1:9" ht="12.75">
      <c r="A89" s="183"/>
      <c r="B89" s="106"/>
      <c r="C89" s="106" t="s">
        <v>20</v>
      </c>
      <c r="D89" s="93"/>
      <c r="E89" s="126"/>
      <c r="F89" s="127" t="s">
        <v>9</v>
      </c>
      <c r="G89" s="128"/>
      <c r="H89" s="129"/>
      <c r="I89" s="93"/>
    </row>
    <row r="90" spans="1:9" ht="10.5" customHeight="1">
      <c r="A90" s="184"/>
      <c r="B90" s="125" t="s">
        <v>23</v>
      </c>
      <c r="C90" s="125" t="s">
        <v>21</v>
      </c>
      <c r="D90" s="92" t="s">
        <v>77</v>
      </c>
      <c r="E90" s="93" t="s">
        <v>103</v>
      </c>
      <c r="F90" s="94" t="s">
        <v>10</v>
      </c>
      <c r="G90" s="93" t="s">
        <v>13</v>
      </c>
      <c r="H90" s="86"/>
      <c r="I90" s="92" t="s">
        <v>4</v>
      </c>
    </row>
    <row r="91" spans="1:9" ht="10.5" customHeight="1">
      <c r="A91" s="125" t="s">
        <v>7</v>
      </c>
      <c r="B91" s="125" t="s">
        <v>24</v>
      </c>
      <c r="C91" s="125" t="s">
        <v>96</v>
      </c>
      <c r="D91" s="92" t="s">
        <v>78</v>
      </c>
      <c r="E91" s="95" t="s">
        <v>104</v>
      </c>
      <c r="F91" s="92" t="s">
        <v>11</v>
      </c>
      <c r="G91" s="92" t="s">
        <v>14</v>
      </c>
      <c r="H91" s="92" t="s">
        <v>15</v>
      </c>
      <c r="I91" s="92" t="s">
        <v>5</v>
      </c>
    </row>
    <row r="92" spans="1:9" ht="9.75" customHeight="1">
      <c r="A92" s="185"/>
      <c r="B92" s="125" t="s">
        <v>25</v>
      </c>
      <c r="C92" s="125" t="s">
        <v>97</v>
      </c>
      <c r="D92" s="92" t="s">
        <v>5</v>
      </c>
      <c r="E92" s="95" t="s">
        <v>105</v>
      </c>
      <c r="F92" s="92" t="s">
        <v>12</v>
      </c>
      <c r="G92" s="92"/>
      <c r="H92" s="92"/>
      <c r="I92" s="92"/>
    </row>
    <row r="93" spans="1:9" ht="10.5" customHeight="1">
      <c r="A93" s="186"/>
      <c r="B93" s="187"/>
      <c r="C93" s="187"/>
      <c r="D93" s="188"/>
      <c r="E93" s="95"/>
      <c r="F93" s="92"/>
      <c r="G93" s="92"/>
      <c r="H93" s="92"/>
      <c r="I93" s="188"/>
    </row>
    <row r="94" spans="1:9" ht="9.75" customHeight="1" thickBot="1">
      <c r="A94" s="185"/>
      <c r="B94" s="131">
        <v>2</v>
      </c>
      <c r="C94" s="131">
        <v>3</v>
      </c>
      <c r="D94" s="132" t="s">
        <v>2</v>
      </c>
      <c r="E94" s="133" t="s">
        <v>3</v>
      </c>
      <c r="F94" s="132" t="s">
        <v>16</v>
      </c>
      <c r="G94" s="132" t="s">
        <v>17</v>
      </c>
      <c r="H94" s="132" t="s">
        <v>18</v>
      </c>
      <c r="I94" s="134" t="s">
        <v>19</v>
      </c>
    </row>
    <row r="95" spans="1:9" ht="34.5" customHeight="1" thickBot="1">
      <c r="A95" s="155" t="s">
        <v>85</v>
      </c>
      <c r="B95" s="135" t="s">
        <v>34</v>
      </c>
      <c r="C95" s="136" t="s">
        <v>51</v>
      </c>
      <c r="D95" s="77" t="s">
        <v>126</v>
      </c>
      <c r="E95" s="67" t="s">
        <v>335</v>
      </c>
      <c r="F95" s="46"/>
      <c r="G95" s="68"/>
      <c r="H95" s="49"/>
      <c r="I95" s="156" t="s">
        <v>126</v>
      </c>
    </row>
    <row r="96" spans="1:9" ht="12.75" customHeight="1">
      <c r="A96" s="157" t="s">
        <v>37</v>
      </c>
      <c r="B96" s="158"/>
      <c r="C96" s="159"/>
      <c r="D96" s="40"/>
      <c r="E96" s="40"/>
      <c r="F96" s="60"/>
      <c r="G96" s="60"/>
      <c r="H96" s="60"/>
      <c r="I96" s="61"/>
    </row>
    <row r="97" spans="1:9" ht="18" customHeight="1">
      <c r="A97" s="155" t="s">
        <v>86</v>
      </c>
      <c r="B97" s="160" t="s">
        <v>38</v>
      </c>
      <c r="C97" s="77" t="s">
        <v>51</v>
      </c>
      <c r="D97" s="77" t="s">
        <v>126</v>
      </c>
      <c r="E97" s="77" t="s">
        <v>126</v>
      </c>
      <c r="F97" s="77" t="s">
        <v>126</v>
      </c>
      <c r="G97" s="77" t="s">
        <v>126</v>
      </c>
      <c r="H97" s="77" t="s">
        <v>126</v>
      </c>
      <c r="I97" s="77" t="s">
        <v>126</v>
      </c>
    </row>
    <row r="98" spans="1:9" ht="11.25" customHeight="1">
      <c r="A98" s="157" t="s">
        <v>36</v>
      </c>
      <c r="B98" s="158"/>
      <c r="C98" s="40" t="s">
        <v>126</v>
      </c>
      <c r="D98" s="40" t="s">
        <v>126</v>
      </c>
      <c r="E98" s="40" t="s">
        <v>126</v>
      </c>
      <c r="F98" s="40" t="s">
        <v>126</v>
      </c>
      <c r="G98" s="40" t="s">
        <v>126</v>
      </c>
      <c r="H98" s="40" t="s">
        <v>126</v>
      </c>
      <c r="I98" s="40" t="s">
        <v>126</v>
      </c>
    </row>
    <row r="99" spans="1:9" ht="10.5" customHeight="1">
      <c r="A99" s="155" t="s">
        <v>118</v>
      </c>
      <c r="B99" s="161"/>
      <c r="C99" s="77" t="s">
        <v>126</v>
      </c>
      <c r="D99" s="77" t="s">
        <v>126</v>
      </c>
      <c r="E99" s="77" t="s">
        <v>126</v>
      </c>
      <c r="F99" s="77" t="s">
        <v>126</v>
      </c>
      <c r="G99" s="77" t="s">
        <v>126</v>
      </c>
      <c r="H99" s="77" t="s">
        <v>126</v>
      </c>
      <c r="I99" s="77" t="s">
        <v>126</v>
      </c>
    </row>
    <row r="100" spans="1:9" ht="7.5" customHeight="1" hidden="1">
      <c r="A100" s="155"/>
      <c r="B100" s="161"/>
      <c r="C100" s="77" t="s">
        <v>126</v>
      </c>
      <c r="D100" s="77" t="s">
        <v>126</v>
      </c>
      <c r="E100" s="77" t="s">
        <v>126</v>
      </c>
      <c r="F100" s="77" t="s">
        <v>126</v>
      </c>
      <c r="G100" s="77" t="s">
        <v>126</v>
      </c>
      <c r="H100" s="77" t="s">
        <v>126</v>
      </c>
      <c r="I100" s="77" t="s">
        <v>126</v>
      </c>
    </row>
    <row r="101" spans="1:9" ht="8.25" customHeight="1" hidden="1">
      <c r="A101" s="155"/>
      <c r="B101" s="161"/>
      <c r="C101" s="77" t="s">
        <v>126</v>
      </c>
      <c r="D101" s="77" t="s">
        <v>126</v>
      </c>
      <c r="E101" s="77" t="s">
        <v>126</v>
      </c>
      <c r="F101" s="77" t="s">
        <v>126</v>
      </c>
      <c r="G101" s="77" t="s">
        <v>126</v>
      </c>
      <c r="H101" s="77" t="s">
        <v>126</v>
      </c>
      <c r="I101" s="77" t="s">
        <v>126</v>
      </c>
    </row>
    <row r="102" spans="1:9" ht="8.25" customHeight="1">
      <c r="A102" s="155"/>
      <c r="B102" s="139"/>
      <c r="C102" s="77" t="s">
        <v>126</v>
      </c>
      <c r="D102" s="77" t="s">
        <v>126</v>
      </c>
      <c r="E102" s="77" t="s">
        <v>126</v>
      </c>
      <c r="F102" s="77" t="s">
        <v>126</v>
      </c>
      <c r="G102" s="77" t="s">
        <v>126</v>
      </c>
      <c r="H102" s="77" t="s">
        <v>126</v>
      </c>
      <c r="I102" s="77" t="s">
        <v>126</v>
      </c>
    </row>
    <row r="103" spans="1:9" ht="14.25" customHeight="1">
      <c r="A103" s="155" t="s">
        <v>87</v>
      </c>
      <c r="B103" s="137" t="s">
        <v>39</v>
      </c>
      <c r="C103" s="77" t="s">
        <v>51</v>
      </c>
      <c r="D103" s="77" t="s">
        <v>126</v>
      </c>
      <c r="E103" s="77" t="s">
        <v>126</v>
      </c>
      <c r="F103" s="77" t="s">
        <v>126</v>
      </c>
      <c r="G103" s="77" t="s">
        <v>126</v>
      </c>
      <c r="H103" s="77" t="s">
        <v>126</v>
      </c>
      <c r="I103" s="77" t="s">
        <v>126</v>
      </c>
    </row>
    <row r="104" spans="1:9" ht="12" customHeight="1">
      <c r="A104" s="157" t="s">
        <v>36</v>
      </c>
      <c r="B104" s="158"/>
      <c r="C104" s="40" t="s">
        <v>126</v>
      </c>
      <c r="D104" s="40" t="s">
        <v>126</v>
      </c>
      <c r="E104" s="40" t="s">
        <v>126</v>
      </c>
      <c r="F104" s="40" t="s">
        <v>126</v>
      </c>
      <c r="G104" s="40" t="s">
        <v>126</v>
      </c>
      <c r="H104" s="40" t="s">
        <v>126</v>
      </c>
      <c r="I104" s="40" t="s">
        <v>126</v>
      </c>
    </row>
    <row r="105" spans="1:9" ht="7.5" customHeight="1">
      <c r="A105" s="155"/>
      <c r="B105" s="160"/>
      <c r="C105" s="77"/>
      <c r="D105" s="77" t="s">
        <v>126</v>
      </c>
      <c r="E105" s="77" t="s">
        <v>126</v>
      </c>
      <c r="F105" s="77" t="s">
        <v>126</v>
      </c>
      <c r="G105" s="77" t="s">
        <v>126</v>
      </c>
      <c r="H105" s="77" t="s">
        <v>126</v>
      </c>
      <c r="I105" s="77" t="s">
        <v>126</v>
      </c>
    </row>
    <row r="106" spans="1:9" ht="9.75" customHeight="1">
      <c r="A106" s="155"/>
      <c r="B106" s="160"/>
      <c r="C106" s="77" t="s">
        <v>126</v>
      </c>
      <c r="D106" s="77" t="s">
        <v>126</v>
      </c>
      <c r="E106" s="77" t="s">
        <v>126</v>
      </c>
      <c r="F106" s="77" t="s">
        <v>126</v>
      </c>
      <c r="G106" s="77" t="s">
        <v>126</v>
      </c>
      <c r="H106" s="77" t="s">
        <v>126</v>
      </c>
      <c r="I106" s="77" t="s">
        <v>126</v>
      </c>
    </row>
    <row r="107" spans="1:9" ht="12" customHeight="1">
      <c r="A107" s="155" t="s">
        <v>50</v>
      </c>
      <c r="B107" s="137" t="s">
        <v>35</v>
      </c>
      <c r="C107" s="77" t="s">
        <v>126</v>
      </c>
      <c r="D107" s="78" t="s">
        <v>126</v>
      </c>
      <c r="E107" s="77" t="s">
        <v>51</v>
      </c>
      <c r="F107" s="46" t="s">
        <v>126</v>
      </c>
      <c r="G107" s="46" t="s">
        <v>126</v>
      </c>
      <c r="H107" s="46" t="s">
        <v>126</v>
      </c>
      <c r="I107" s="162"/>
    </row>
    <row r="108" spans="1:9" ht="18" customHeight="1">
      <c r="A108" s="155" t="s">
        <v>52</v>
      </c>
      <c r="B108" s="137" t="s">
        <v>41</v>
      </c>
      <c r="C108" s="77" t="s">
        <v>114</v>
      </c>
      <c r="D108" s="77" t="s">
        <v>323</v>
      </c>
      <c r="E108" s="77" t="s">
        <v>51</v>
      </c>
      <c r="F108" s="46" t="s">
        <v>126</v>
      </c>
      <c r="G108" s="46" t="s">
        <v>126</v>
      </c>
      <c r="H108" s="46" t="s">
        <v>126</v>
      </c>
      <c r="I108" s="56" t="s">
        <v>51</v>
      </c>
    </row>
    <row r="109" spans="1:9" ht="15.75" customHeight="1">
      <c r="A109" s="155" t="s">
        <v>53</v>
      </c>
      <c r="B109" s="137" t="s">
        <v>42</v>
      </c>
      <c r="C109" s="77" t="s">
        <v>115</v>
      </c>
      <c r="D109" s="77" t="s">
        <v>324</v>
      </c>
      <c r="E109" s="77" t="s">
        <v>51</v>
      </c>
      <c r="F109" s="46" t="s">
        <v>126</v>
      </c>
      <c r="G109" s="46" t="s">
        <v>126</v>
      </c>
      <c r="H109" s="46" t="s">
        <v>126</v>
      </c>
      <c r="I109" s="56" t="s">
        <v>51</v>
      </c>
    </row>
    <row r="110" spans="1:9" ht="12" customHeight="1" thickBot="1">
      <c r="A110" s="155" t="s">
        <v>59</v>
      </c>
      <c r="B110" s="158" t="s">
        <v>43</v>
      </c>
      <c r="C110" s="77" t="s">
        <v>51</v>
      </c>
      <c r="D110" s="40" t="s">
        <v>51</v>
      </c>
      <c r="E110" s="67" t="s">
        <v>335</v>
      </c>
      <c r="F110" s="60" t="s">
        <v>126</v>
      </c>
      <c r="G110" s="68"/>
      <c r="H110" s="67" t="s">
        <v>335</v>
      </c>
      <c r="I110" s="61" t="s">
        <v>51</v>
      </c>
    </row>
    <row r="111" spans="1:9" ht="21" customHeight="1" thickBot="1">
      <c r="A111" s="155" t="s">
        <v>92</v>
      </c>
      <c r="B111" s="137" t="s">
        <v>44</v>
      </c>
      <c r="C111" s="163" t="s">
        <v>51</v>
      </c>
      <c r="D111" s="163" t="s">
        <v>51</v>
      </c>
      <c r="E111" s="67" t="s">
        <v>335</v>
      </c>
      <c r="F111" s="163" t="s">
        <v>126</v>
      </c>
      <c r="G111" s="163" t="s">
        <v>51</v>
      </c>
      <c r="H111" s="67" t="s">
        <v>335</v>
      </c>
      <c r="I111" s="162" t="s">
        <v>51</v>
      </c>
    </row>
    <row r="112" spans="1:9" ht="14.25" customHeight="1" thickBot="1">
      <c r="A112" s="157" t="s">
        <v>36</v>
      </c>
      <c r="B112" s="158"/>
      <c r="C112" s="40"/>
      <c r="D112" s="40"/>
      <c r="E112" s="165" t="s">
        <v>341</v>
      </c>
      <c r="F112" s="60"/>
      <c r="G112" s="60"/>
      <c r="H112" s="165" t="s">
        <v>341</v>
      </c>
      <c r="I112" s="61"/>
    </row>
    <row r="113" spans="1:9" ht="9.75" customHeight="1">
      <c r="A113" s="155" t="s">
        <v>57</v>
      </c>
      <c r="B113" s="160" t="s">
        <v>45</v>
      </c>
      <c r="C113" s="46" t="s">
        <v>51</v>
      </c>
      <c r="D113" s="77" t="s">
        <v>51</v>
      </c>
      <c r="E113" s="77"/>
      <c r="F113" s="46" t="s">
        <v>51</v>
      </c>
      <c r="G113" s="77" t="s">
        <v>51</v>
      </c>
      <c r="H113" s="49"/>
      <c r="I113" s="56" t="s">
        <v>51</v>
      </c>
    </row>
    <row r="114" spans="1:9" ht="15.75" customHeight="1" thickBot="1">
      <c r="A114" s="144" t="s">
        <v>58</v>
      </c>
      <c r="B114" s="164" t="s">
        <v>46</v>
      </c>
      <c r="C114" s="146" t="s">
        <v>51</v>
      </c>
      <c r="D114" s="165" t="s">
        <v>51</v>
      </c>
      <c r="E114" s="165" t="s">
        <v>340</v>
      </c>
      <c r="F114" s="146" t="s">
        <v>126</v>
      </c>
      <c r="G114" s="165" t="s">
        <v>51</v>
      </c>
      <c r="H114" s="147" t="str">
        <f>E114</f>
        <v>335273,54</v>
      </c>
      <c r="I114" s="166" t="s">
        <v>51</v>
      </c>
    </row>
    <row r="115" spans="1:9" ht="20.25" customHeight="1">
      <c r="A115" s="157"/>
      <c r="B115" s="167"/>
      <c r="C115" s="148"/>
      <c r="D115" s="148"/>
      <c r="E115" s="148"/>
      <c r="F115" s="148"/>
      <c r="G115" s="148"/>
      <c r="H115" s="152" t="s">
        <v>56</v>
      </c>
      <c r="I115" s="148"/>
    </row>
    <row r="116" spans="1:9" ht="6.75" customHeight="1">
      <c r="A116" s="168"/>
      <c r="B116" s="169"/>
      <c r="C116" s="170"/>
      <c r="D116" s="170"/>
      <c r="E116" s="170"/>
      <c r="F116" s="170"/>
      <c r="G116" s="170"/>
      <c r="H116" s="152"/>
      <c r="I116" s="170"/>
    </row>
    <row r="117" spans="1:9" ht="16.5" customHeight="1">
      <c r="A117" s="123"/>
      <c r="B117" s="125"/>
      <c r="C117" s="124" t="s">
        <v>20</v>
      </c>
      <c r="D117" s="92"/>
      <c r="E117" s="88"/>
      <c r="F117" s="171" t="s">
        <v>9</v>
      </c>
      <c r="G117" s="89"/>
      <c r="H117" s="129"/>
      <c r="I117" s="93"/>
    </row>
    <row r="118" spans="1:9" ht="10.5" customHeight="1">
      <c r="A118" s="154"/>
      <c r="B118" s="124" t="s">
        <v>23</v>
      </c>
      <c r="C118" s="125" t="s">
        <v>21</v>
      </c>
      <c r="D118" s="92" t="s">
        <v>77</v>
      </c>
      <c r="E118" s="93" t="s">
        <v>103</v>
      </c>
      <c r="F118" s="94" t="s">
        <v>10</v>
      </c>
      <c r="G118" s="93" t="s">
        <v>13</v>
      </c>
      <c r="H118" s="86"/>
      <c r="I118" s="92" t="s">
        <v>4</v>
      </c>
    </row>
    <row r="119" spans="1:9" ht="10.5" customHeight="1">
      <c r="A119" s="124" t="s">
        <v>7</v>
      </c>
      <c r="B119" s="124" t="s">
        <v>24</v>
      </c>
      <c r="C119" s="125" t="s">
        <v>98</v>
      </c>
      <c r="D119" s="92" t="s">
        <v>78</v>
      </c>
      <c r="E119" s="95" t="s">
        <v>104</v>
      </c>
      <c r="F119" s="92" t="s">
        <v>11</v>
      </c>
      <c r="G119" s="92" t="s">
        <v>14</v>
      </c>
      <c r="H119" s="92" t="s">
        <v>15</v>
      </c>
      <c r="I119" s="92" t="s">
        <v>5</v>
      </c>
    </row>
    <row r="120" spans="1:9" ht="10.5" customHeight="1">
      <c r="A120" s="123"/>
      <c r="B120" s="124" t="s">
        <v>25</v>
      </c>
      <c r="C120" s="124" t="s">
        <v>97</v>
      </c>
      <c r="D120" s="92" t="s">
        <v>5</v>
      </c>
      <c r="E120" s="95" t="s">
        <v>105</v>
      </c>
      <c r="F120" s="92" t="s">
        <v>12</v>
      </c>
      <c r="G120" s="92"/>
      <c r="H120" s="92"/>
      <c r="I120" s="92"/>
    </row>
    <row r="121" spans="1:9" ht="10.5" customHeight="1">
      <c r="A121" s="123"/>
      <c r="B121" s="124"/>
      <c r="C121" s="124"/>
      <c r="D121" s="92"/>
      <c r="E121" s="95"/>
      <c r="F121" s="92"/>
      <c r="G121" s="92"/>
      <c r="H121" s="92"/>
      <c r="I121" s="188"/>
    </row>
    <row r="122" spans="1:9" ht="15" customHeight="1" thickBot="1">
      <c r="A122" s="130">
        <v>1</v>
      </c>
      <c r="B122" s="131">
        <v>2</v>
      </c>
      <c r="C122" s="131">
        <v>3</v>
      </c>
      <c r="D122" s="132" t="s">
        <v>2</v>
      </c>
      <c r="E122" s="133" t="s">
        <v>3</v>
      </c>
      <c r="F122" s="132" t="s">
        <v>16</v>
      </c>
      <c r="G122" s="132" t="s">
        <v>17</v>
      </c>
      <c r="H122" s="132" t="s">
        <v>18</v>
      </c>
      <c r="I122" s="134" t="s">
        <v>19</v>
      </c>
    </row>
    <row r="123" spans="1:9" ht="15.75" customHeight="1">
      <c r="A123" s="155" t="s">
        <v>60</v>
      </c>
      <c r="B123" s="158" t="s">
        <v>47</v>
      </c>
      <c r="C123" s="163" t="s">
        <v>51</v>
      </c>
      <c r="D123" s="77" t="s">
        <v>51</v>
      </c>
      <c r="E123" s="77" t="s">
        <v>51</v>
      </c>
      <c r="F123" s="163" t="s">
        <v>126</v>
      </c>
      <c r="G123" s="163" t="s">
        <v>126</v>
      </c>
      <c r="H123" s="163" t="s">
        <v>126</v>
      </c>
      <c r="I123" s="162" t="s">
        <v>51</v>
      </c>
    </row>
    <row r="124" spans="1:9" ht="15" customHeight="1">
      <c r="A124" s="157" t="s">
        <v>37</v>
      </c>
      <c r="B124" s="158"/>
      <c r="C124" s="172"/>
      <c r="D124" s="40"/>
      <c r="E124" s="40"/>
      <c r="F124" s="94" t="s">
        <v>126</v>
      </c>
      <c r="G124" s="94" t="s">
        <v>126</v>
      </c>
      <c r="H124" s="94" t="s">
        <v>126</v>
      </c>
      <c r="I124" s="173"/>
    </row>
    <row r="125" spans="1:9" ht="7.5" customHeight="1">
      <c r="A125" s="155" t="s">
        <v>79</v>
      </c>
      <c r="B125" s="160" t="s">
        <v>48</v>
      </c>
      <c r="C125" s="40" t="s">
        <v>51</v>
      </c>
      <c r="D125" s="60" t="s">
        <v>51</v>
      </c>
      <c r="E125" s="60" t="s">
        <v>51</v>
      </c>
      <c r="F125" s="60" t="s">
        <v>126</v>
      </c>
      <c r="G125" s="60" t="s">
        <v>126</v>
      </c>
      <c r="H125" s="60" t="s">
        <v>126</v>
      </c>
      <c r="I125" s="61" t="s">
        <v>51</v>
      </c>
    </row>
    <row r="126" spans="1:9" ht="15.75" customHeight="1" thickBot="1">
      <c r="A126" s="144" t="s">
        <v>80</v>
      </c>
      <c r="B126" s="164" t="s">
        <v>49</v>
      </c>
      <c r="C126" s="165" t="s">
        <v>51</v>
      </c>
      <c r="D126" s="146" t="s">
        <v>51</v>
      </c>
      <c r="E126" s="146" t="s">
        <v>51</v>
      </c>
      <c r="F126" s="146" t="s">
        <v>126</v>
      </c>
      <c r="G126" s="146" t="s">
        <v>126</v>
      </c>
      <c r="H126" s="146" t="s">
        <v>126</v>
      </c>
      <c r="I126" s="166" t="s">
        <v>51</v>
      </c>
    </row>
    <row r="127" spans="1:9" ht="7.5" customHeight="1">
      <c r="A127" s="174"/>
      <c r="B127" s="174"/>
      <c r="C127" s="148"/>
      <c r="D127" s="148"/>
      <c r="E127" s="148"/>
      <c r="F127" s="148"/>
      <c r="G127" s="148"/>
      <c r="H127" s="148"/>
      <c r="I127" s="148"/>
    </row>
    <row r="128" spans="1:9" ht="30" customHeight="1">
      <c r="A128" s="157" t="s">
        <v>308</v>
      </c>
      <c r="B128" s="157"/>
      <c r="C128" s="148"/>
      <c r="D128" s="150"/>
      <c r="E128" s="150" t="s">
        <v>29</v>
      </c>
      <c r="F128" s="148"/>
      <c r="G128" s="148"/>
      <c r="H128" s="148"/>
      <c r="I128" s="148"/>
    </row>
    <row r="129" spans="1:9" ht="9.75" customHeight="1">
      <c r="A129" s="99" t="s">
        <v>31</v>
      </c>
      <c r="B129" s="99"/>
      <c r="C129" s="100"/>
      <c r="D129" s="175"/>
      <c r="E129" s="175" t="s">
        <v>93</v>
      </c>
      <c r="F129" s="175"/>
      <c r="G129" s="175"/>
      <c r="H129" s="175" t="s">
        <v>307</v>
      </c>
      <c r="I129" s="175"/>
    </row>
    <row r="130" spans="1:9" ht="9.75" customHeight="1">
      <c r="A130" s="117"/>
      <c r="B130" s="117"/>
      <c r="C130" s="117"/>
      <c r="D130" s="175"/>
      <c r="E130" s="175"/>
      <c r="F130" s="149" t="s">
        <v>32</v>
      </c>
      <c r="G130" s="105"/>
      <c r="H130" s="175"/>
      <c r="I130" s="175"/>
    </row>
    <row r="131" spans="1:9" ht="24.75" customHeight="1">
      <c r="A131" s="99" t="s">
        <v>263</v>
      </c>
      <c r="B131" s="99"/>
      <c r="C131" s="100"/>
      <c r="D131" s="175"/>
      <c r="E131" s="175"/>
      <c r="F131" s="175"/>
      <c r="G131" s="175"/>
      <c r="H131" s="175"/>
      <c r="I131" s="175"/>
    </row>
    <row r="132" spans="1:9" ht="9.75" customHeight="1">
      <c r="A132" s="99" t="s">
        <v>33</v>
      </c>
      <c r="B132" s="99"/>
      <c r="C132" s="100"/>
      <c r="D132" s="175"/>
      <c r="E132" s="175"/>
      <c r="F132" s="175"/>
      <c r="G132" s="175"/>
      <c r="H132" s="175"/>
      <c r="I132" s="175"/>
    </row>
    <row r="133" spans="1:9" ht="11.25" customHeight="1">
      <c r="A133" s="12"/>
      <c r="B133" s="12"/>
      <c r="C133" s="17"/>
      <c r="D133" s="9"/>
      <c r="E133" s="26"/>
      <c r="F133" s="9"/>
      <c r="G133" s="9"/>
      <c r="H133" s="9"/>
      <c r="I133" s="27"/>
    </row>
    <row r="134" spans="1:9" ht="23.25" customHeight="1">
      <c r="A134" s="12" t="s">
        <v>314</v>
      </c>
      <c r="D134" s="9"/>
      <c r="E134" s="9"/>
      <c r="F134" s="9"/>
      <c r="G134" s="9"/>
      <c r="H134" s="9"/>
      <c r="I134" s="27"/>
    </row>
    <row r="135" spans="4:9" ht="9.75" customHeight="1">
      <c r="D135" s="9"/>
      <c r="E135" s="9"/>
      <c r="F135" s="9"/>
      <c r="G135" s="9"/>
      <c r="H135" s="9"/>
      <c r="I135" s="27"/>
    </row>
    <row r="136" spans="1:9" ht="12.75" customHeight="1">
      <c r="A136" s="17"/>
      <c r="B136" s="17"/>
      <c r="C136" s="3"/>
      <c r="D136" s="18"/>
      <c r="E136" s="18"/>
      <c r="F136" s="18"/>
      <c r="G136" s="18"/>
      <c r="H136" s="18"/>
      <c r="I136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2017-02-02T09:05:44Z</cp:lastPrinted>
  <dcterms:created xsi:type="dcterms:W3CDTF">1999-06-18T11:49:53Z</dcterms:created>
  <dcterms:modified xsi:type="dcterms:W3CDTF">2017-02-27T11:33:16Z</dcterms:modified>
  <cp:category/>
  <cp:version/>
  <cp:contentType/>
  <cp:contentStatus/>
</cp:coreProperties>
</file>