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<sst xmlns="http://schemas.openxmlformats.org/spreadsheetml/2006/main" count="1968" uniqueCount="605">
  <si>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</si>
  <si>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</si>
  <si>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</si>
  <si>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</si>
  <si>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</si>
  <si>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</si>
  <si>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</si>
  <si>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</si>
  <si>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</si>
  <si>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</si>
  <si>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</si>
  <si>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</si>
  <si>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</si>
  <si>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</si>
  <si>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</si>
  <si>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</si>
  <si>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</si>
  <si>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</si>
  <si>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</si>
  <si>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</si>
  <si>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</si>
  <si>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</si>
  <si>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</si>
  <si>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</si>
  <si>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</si>
  <si>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</si>
  <si>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</si>
  <si>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</si>
  <si>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</si>
  <si>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</si>
  <si>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</si>
  <si>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</si>
  <si>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</si>
  <si>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</si>
  <si>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</si>
  <si>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</si>
  <si>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</si>
  <si>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</si>
  <si>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</si>
  <si>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</si>
  <si>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</si>
  <si>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</si>
  <si>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</si>
  <si>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</si>
  <si>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</si>
  <si>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</si>
  <si>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</si>
  <si>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</si>
  <si>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</si>
  <si>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</si>
  <si>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</si>
  <si>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</si>
  <si>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</si>
  <si>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</si>
  <si>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</si>
  <si>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</si>
  <si>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</si>
  <si>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</si>
  <si>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</si>
  <si>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</si>
  <si>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</si>
  <si>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</si>
  <si>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</si>
  <si>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</si>
  <si>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</si>
  <si>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</si>
  <si>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</si>
  <si>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</si>
  <si>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</si>
  <si>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</si>
  <si>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</si>
  <si>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</si>
  <si>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</si>
  <si>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</si>
  <si>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</si>
  <si>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</si>
  <si>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</si>
  <si>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</si>
  <si>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</si>
  <si>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</si>
  <si>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</si>
  <si>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</si>
  <si>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</si>
  <si>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</si>
  <si>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</si>
  <si>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</si>
  <si>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</si>
  <si>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</si>
  <si>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</si>
  <si>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</si>
  <si>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</si>
  <si>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</si>
  <si>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</si>
  <si>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</si>
  <si>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</si>
  <si>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</si>
  <si>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</si>
  <si>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</si>
  <si>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</si>
  <si>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</si>
  <si>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</si>
  <si>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</si>
  <si>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</si>
  <si>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</si>
  <si>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</si>
  <si>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</si>
  <si>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</si>
  <si>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</si>
  <si>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</si>
  <si>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</si>
  <si>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</si>
  <si>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</si>
  <si>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</si>
  <si>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</si>
  <si>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</si>
  <si>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</si>
  <si>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</si>
  <si>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</si>
  <si>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</si>
  <si>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</si>
  <si>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</si>
  <si>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</si>
  <si>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</si>
  <si>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</si>
  <si>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</si>
  <si>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</si>
  <si>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</si>
  <si>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</si>
  <si>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</si>
  <si>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</si>
  <si>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</si>
  <si>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</si>
  <si>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</si>
  <si>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</si>
  <si>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</si>
  <si>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Государственная  пошлина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</si>
  <si>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</si>
  <si>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</si>
  <si>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</si>
  <si>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</si>
  <si>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</si>
  <si>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</si>
  <si>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</si>
  <si>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</si>
  <si>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</si>
  <si>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</si>
  <si>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</si>
  <si>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</si>
  <si>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</si>
  <si>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</si>
  <si>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</si>
  <si>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</si>
  <si>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</si>
  <si>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</si>
  <si>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</si>
  <si>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</si>
  <si>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</si>
  <si>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</si>
  <si>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</si>
  <si>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</si>
  <si>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</si>
  <si>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</si>
  <si>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</si>
  <si>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</si>
  <si>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</si>
  <si>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</si>
  <si>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</si>
  <si>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</si>
  <si>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</si>
  <si>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</si>
  <si>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</si>
  <si>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</si>
  <si>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</si>
  <si>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</si>
  <si>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0503 7954103 948  000</t>
  </si>
  <si>
    <t>0503 7954103 948 225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</si>
  <si>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</si>
  <si>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</si>
  <si>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</si>
  <si>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</si>
  <si>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</si>
  <si>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</si>
  <si>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</si>
  <si>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</si>
  <si>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</si>
  <si>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</si>
  <si>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</si>
  <si>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</si>
  <si>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</si>
  <si>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Увеличение ст-ти основных средств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</si>
  <si>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</si>
  <si>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</si>
  <si>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</si>
  <si>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</si>
  <si>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</si>
  <si>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</si>
  <si>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</si>
  <si>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</si>
  <si>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</si>
  <si>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</si>
  <si>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</si>
  <si>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</si>
  <si>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</si>
  <si>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</si>
  <si>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</si>
  <si>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</si>
  <si>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</si>
  <si>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</si>
  <si>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</si>
  <si>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</si>
  <si>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</si>
  <si>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</si>
  <si>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</si>
  <si>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</si>
  <si>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0502 7954102 990 242</t>
  </si>
  <si>
    <t>1101 7954300 000 000</t>
  </si>
  <si>
    <t>1101 7954300 997 290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</si>
  <si>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</si>
  <si>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</si>
  <si>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</si>
  <si>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</si>
  <si>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182 105 010120 11 000 110</t>
  </si>
  <si>
    <t>182 105 010120 12 000 110</t>
  </si>
  <si>
    <t>1202 4508500 997 226</t>
  </si>
  <si>
    <t>3720</t>
  </si>
  <si>
    <t>182 105 010110 11 000 110</t>
  </si>
  <si>
    <t>182 105 03020 01 2000 110</t>
  </si>
  <si>
    <t xml:space="preserve">    </t>
  </si>
  <si>
    <t>000 000 00000 00 0000 120</t>
  </si>
  <si>
    <t>26300</t>
  </si>
  <si>
    <t>100,00</t>
  </si>
  <si>
    <t>182 106 06013 10 4000 110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</si>
  <si>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</si>
  <si>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</si>
  <si>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</si>
  <si>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</si>
  <si>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Резервные фонды местных администраций</t>
  </si>
  <si>
    <t>0111 0700500 000 000</t>
  </si>
  <si>
    <t xml:space="preserve">  0111 0700500 870 290</t>
  </si>
  <si>
    <t>Увеличение ст-ти материальных запасов</t>
  </si>
  <si>
    <t>Работы,услуги по содержанию имущества</t>
  </si>
  <si>
    <t>0409 5222700 244 225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</si>
  <si>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</si>
  <si>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</si>
  <si>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220</t>
  </si>
  <si>
    <t>0503 7954103 244 223</t>
  </si>
  <si>
    <t>70000</t>
  </si>
  <si>
    <t>0503 7954103 244 340</t>
  </si>
  <si>
    <t>815 111 05013 10 0000 120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</si>
  <si>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</si>
  <si>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Безвозмездные перечисления организациям</t>
  </si>
  <si>
    <t>Безвозмездные перечисления госуд.и муницип.организациям</t>
  </si>
  <si>
    <t>2000</t>
  </si>
  <si>
    <t>182 101 020100 12000 110</t>
  </si>
  <si>
    <t>182 101 0202001 1000 110</t>
  </si>
  <si>
    <t>182 109 04053 10 2000 110</t>
  </si>
  <si>
    <t>902 114 0601310 0000 430</t>
  </si>
  <si>
    <t>0102 0020300 122 213</t>
  </si>
  <si>
    <t>182 106 06023 10 4000 110</t>
  </si>
  <si>
    <t>0107 0200800 880 290</t>
  </si>
  <si>
    <t>0107 0200900 880 290</t>
  </si>
  <si>
    <t>182 101 020300 11 000 110</t>
  </si>
  <si>
    <t>11701,15</t>
  </si>
  <si>
    <t>0503 5210600 540 251</t>
  </si>
  <si>
    <t>0503 7954103 244 222</t>
  </si>
  <si>
    <t>0503 7954103 244 310</t>
  </si>
  <si>
    <t>1071,08</t>
  </si>
  <si>
    <t>182 101 0202001 4000 110</t>
  </si>
  <si>
    <t>0502 7954102 244 310</t>
  </si>
  <si>
    <t>0502 7954102 852 290</t>
  </si>
  <si>
    <t>9200</t>
  </si>
  <si>
    <t>57809,34</t>
  </si>
  <si>
    <t>0801 7954200 244 290</t>
  </si>
  <si>
    <t>55000</t>
  </si>
  <si>
    <t>132000</t>
  </si>
  <si>
    <t>182 101 0202001 2000 110</t>
  </si>
  <si>
    <t>182 105 01020 010000 110</t>
  </si>
  <si>
    <t>951 116 90050 10 0000 140</t>
  </si>
  <si>
    <t>1000</t>
  </si>
  <si>
    <t>20000</t>
  </si>
  <si>
    <t>95200</t>
  </si>
  <si>
    <t>0409 7954103 244 225</t>
  </si>
  <si>
    <t>62200</t>
  </si>
  <si>
    <t>0409 7954101 244 226</t>
  </si>
  <si>
    <t>857 116 51040 02 0000 140</t>
  </si>
  <si>
    <t>182 105 030100 11000 110</t>
  </si>
  <si>
    <t>182 105 03010 01 2000 110</t>
  </si>
  <si>
    <t>0502 7954102 244 340</t>
  </si>
  <si>
    <t>11162,40</t>
  </si>
  <si>
    <t>11200</t>
  </si>
  <si>
    <t>0804 7954103 244 290</t>
  </si>
  <si>
    <t>802 116 51040 02 0000 140</t>
  </si>
  <si>
    <t>0800 0000000 000 000</t>
  </si>
  <si>
    <t>2390</t>
  </si>
  <si>
    <t>2800</t>
  </si>
  <si>
    <t>182 101 020300 12 000 110</t>
  </si>
  <si>
    <t>11574,53</t>
  </si>
  <si>
    <t>11600</t>
  </si>
  <si>
    <t>Функционирование Правительства РФ,высших исполнительных органов государственной власти</t>
  </si>
  <si>
    <t>0104 0000000 000 000</t>
  </si>
  <si>
    <t>Подпрограмма "Развитие информационных технологий"</t>
  </si>
  <si>
    <t>0104 1010000 000 000</t>
  </si>
  <si>
    <t xml:space="preserve">Прочая закупка товаров, работ и услуг </t>
  </si>
  <si>
    <t>0104 1012528 244 000</t>
  </si>
  <si>
    <t>93400</t>
  </si>
  <si>
    <t>Работы, услуги по содержанию имущества</t>
  </si>
  <si>
    <t>Подпрограмма "Развитие муниц.управления и муниц.службы в Меркуловском сельском поселении"</t>
  </si>
  <si>
    <t>0104 1210000 000 000</t>
  </si>
  <si>
    <t>0104 1212530 244 220</t>
  </si>
  <si>
    <t>0104 1212530 244 222</t>
  </si>
  <si>
    <t>2500</t>
  </si>
  <si>
    <t>0104 1212530 244 226</t>
  </si>
  <si>
    <t>Подпрограмма "Доступная среда"</t>
  </si>
  <si>
    <t>0104 1310000 000 000</t>
  </si>
  <si>
    <t>0104 1312531 244 220</t>
  </si>
  <si>
    <t>5000</t>
  </si>
  <si>
    <t>Расходы на выплаты по оплате труда работников органов местного самоуправления</t>
  </si>
  <si>
    <t>0104 8910011 121 212</t>
  </si>
  <si>
    <t>Работа, услуги по содержанию имущества</t>
  </si>
  <si>
    <t>225</t>
  </si>
  <si>
    <t>Увеличение стоимости материальных запасов</t>
  </si>
  <si>
    <t>340</t>
  </si>
  <si>
    <t>0111 9910000 000 000</t>
  </si>
  <si>
    <t>Финансовое обепечение непредвиденных расходов</t>
  </si>
  <si>
    <t>0111 9919010 870 290</t>
  </si>
  <si>
    <t>Другие общегосударственные расходы</t>
  </si>
  <si>
    <t>0113 0000000 000 000</t>
  </si>
  <si>
    <t>Подпрограмма "Противодействие коррупции в Меркуловском сельском поселении"</t>
  </si>
  <si>
    <t>0113 0810000 000 000</t>
  </si>
  <si>
    <t>Подпрограмма"Профилактика правонарушений, экстремиза и терроризма в Меркуловском сельском поселении"</t>
  </si>
  <si>
    <t>0113 0820000 000 000</t>
  </si>
  <si>
    <t>Подпрограмма "Комплексные меры пртиводействия злоупотреблению наркотиков и их незаконному обороту в Меркуловском сельском поселении"</t>
  </si>
  <si>
    <t>0113 0830000 000 000</t>
  </si>
  <si>
    <t>0113 0832524 244 226</t>
  </si>
  <si>
    <t>Реализация направлениярасходов в рамках обеспечения деятельности Администрации Меркуловского сельского поселения</t>
  </si>
  <si>
    <t>Подпрограмма "Защита населения от чрезвычайных ситуаций"</t>
  </si>
  <si>
    <t>0309 0920000 000 000</t>
  </si>
  <si>
    <t>251</t>
  </si>
  <si>
    <t>Подпрограмма "Пожарная безопасность"</t>
  </si>
  <si>
    <t>0310 0910000 000 000</t>
  </si>
  <si>
    <t>Подпрограмма "Развитие транспортной инфраструктуры"</t>
  </si>
  <si>
    <t>0409 0610000 000 000</t>
  </si>
  <si>
    <t>2262,18</t>
  </si>
  <si>
    <t>92100</t>
  </si>
  <si>
    <t>Прочая закупка товаров, работ и услуг для обеспечения госуд. (муниципальных)нужд</t>
  </si>
  <si>
    <t>0409 0617351 244 000</t>
  </si>
  <si>
    <t>0409 0617351 244 225</t>
  </si>
  <si>
    <t>Подпрограмма"Благоустройство территории поселения"</t>
  </si>
  <si>
    <t>0502 0510000 000 000</t>
  </si>
  <si>
    <t>0502 0512512 244 226</t>
  </si>
  <si>
    <t>0503  0000000 000 000</t>
  </si>
  <si>
    <t>0503 0512510 244 220</t>
  </si>
  <si>
    <t>0503 0512510 244 225</t>
  </si>
  <si>
    <t>Подпрограмма "Энергосбережение и повышение энергетич.эффективности Меркуловского сельского поселения"</t>
  </si>
  <si>
    <t>0503 0710000 000 000</t>
  </si>
  <si>
    <t>Подпрограмма"Развитие культуры"</t>
  </si>
  <si>
    <t>0804 0512508 244 225</t>
  </si>
  <si>
    <t>Подпрограмма "Социальная поддержка отдельных категорий граждан"</t>
  </si>
  <si>
    <t>1001 0110000 000 000</t>
  </si>
  <si>
    <t>1001 0112501 321 263</t>
  </si>
  <si>
    <t>Подпрограмма "Развитие физической культуры, массового спорта и детско-юношеского спорта"</t>
  </si>
  <si>
    <t>Жилищно - коммунальное хозяйство</t>
  </si>
  <si>
    <t>0500  0000000 000 000</t>
  </si>
  <si>
    <t>802 116 510400 20000 140</t>
  </si>
  <si>
    <t>77038,04</t>
  </si>
  <si>
    <t>0502 0512512 244 310</t>
  </si>
  <si>
    <t>45950</t>
  </si>
  <si>
    <t>0406 9997107 244 000</t>
  </si>
  <si>
    <t>0406 9997107 244 226</t>
  </si>
  <si>
    <t>37126,44</t>
  </si>
  <si>
    <t>21000</t>
  </si>
  <si>
    <t>23500</t>
  </si>
  <si>
    <t>20499,24</t>
  </si>
  <si>
    <t xml:space="preserve">           по ОКТМО</t>
  </si>
  <si>
    <t>60659440</t>
  </si>
  <si>
    <t>857 116 510400 20000 140</t>
  </si>
  <si>
    <t>182 105 010500 12000 110</t>
  </si>
  <si>
    <t>182 105 010500 11000 110</t>
  </si>
  <si>
    <t>0503 0519999 244 226</t>
  </si>
  <si>
    <t>951 117 05050 10 0000140101180</t>
  </si>
  <si>
    <t>1716624,64</t>
  </si>
  <si>
    <t>21695</t>
  </si>
  <si>
    <t>50,00</t>
  </si>
  <si>
    <t>21700</t>
  </si>
  <si>
    <t>78500</t>
  </si>
  <si>
    <t>0104 8910011 122  213</t>
  </si>
  <si>
    <t>4961,96</t>
  </si>
  <si>
    <t>34493,50</t>
  </si>
  <si>
    <t>177100</t>
  </si>
  <si>
    <t>0104 1312531 244 340</t>
  </si>
  <si>
    <t>6,50</t>
  </si>
  <si>
    <t>0104 8910019 244 310</t>
  </si>
  <si>
    <t>36200</t>
  </si>
  <si>
    <t>177305,07</t>
  </si>
  <si>
    <t>43694,23</t>
  </si>
  <si>
    <t>182 105 01021 012000 110</t>
  </si>
  <si>
    <t>182 105 010110 13 000 110</t>
  </si>
  <si>
    <t>0203 9995118 244 340</t>
  </si>
  <si>
    <t>0102 1220011 121 211</t>
  </si>
  <si>
    <t>0102 1220011 121 210</t>
  </si>
  <si>
    <t>0102 1220011 121 212</t>
  </si>
  <si>
    <t>0102 1220011 122 212</t>
  </si>
  <si>
    <t>49200</t>
  </si>
  <si>
    <t>0102 1220011 122 210</t>
  </si>
  <si>
    <t>0102 1220011 122 213</t>
  </si>
  <si>
    <t>0102 1220019 122 210</t>
  </si>
  <si>
    <t>0102 1220019 122 212</t>
  </si>
  <si>
    <t>0104 1012530 244 221</t>
  </si>
  <si>
    <t>0104 1012530 244 225</t>
  </si>
  <si>
    <t>0104 1012530 244 226</t>
  </si>
  <si>
    <t>0104 1220011 121  211</t>
  </si>
  <si>
    <t>0104 1220011 121 210</t>
  </si>
  <si>
    <t>0104 1220011 121  213</t>
  </si>
  <si>
    <t>0104 1220011 122 212</t>
  </si>
  <si>
    <t>0104 1220011 122 210</t>
  </si>
  <si>
    <t>158700</t>
  </si>
  <si>
    <t>0104 1220019 122 210</t>
  </si>
  <si>
    <t>0104 1220019 122 212</t>
  </si>
  <si>
    <t>0102 1220011 121 213</t>
  </si>
  <si>
    <t>0104 1012530 244 220</t>
  </si>
  <si>
    <t>0104 1220019 244 225</t>
  </si>
  <si>
    <t xml:space="preserve">  0104 1220019 244 223</t>
  </si>
  <si>
    <t xml:space="preserve">  0104 1220019 244 220</t>
  </si>
  <si>
    <t>0104 1220019 244 226</t>
  </si>
  <si>
    <t>0104 1220019 244 340</t>
  </si>
  <si>
    <t>Непрограммные расходы</t>
  </si>
  <si>
    <t>0104 1227239 244 340</t>
  </si>
  <si>
    <t>0104 1220000 000 000</t>
  </si>
  <si>
    <t>0113 0812522 244 226</t>
  </si>
  <si>
    <t>0113 0822525 244 226</t>
  </si>
  <si>
    <t>7000</t>
  </si>
  <si>
    <t>0113 1210000 000 000</t>
  </si>
  <si>
    <t>0113 1212532 244 222</t>
  </si>
  <si>
    <t>0113 1212532 244 226</t>
  </si>
  <si>
    <t>0113 1212532 244 220</t>
  </si>
  <si>
    <t>0113 1229999 000 000</t>
  </si>
  <si>
    <t>0113 122 9999 244 226</t>
  </si>
  <si>
    <t>0113 122 9999 851 290</t>
  </si>
  <si>
    <t>0113 122 9999 852 290</t>
  </si>
  <si>
    <t>0113 141 2533 244 340</t>
  </si>
  <si>
    <r>
  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</t>
    </r>
    <r>
      <rPr>
        <sz val="8"/>
        <rFont val="Arial Cyr"/>
        <family val="0"/>
      </rPr>
      <t>"</t>
    </r>
    <r>
      <rPr>
        <b/>
        <sz val="8"/>
        <rFont val="Arial Cyr"/>
        <family val="0"/>
      </rPr>
      <t>Муниципальная политика"</t>
    </r>
  </si>
  <si>
    <t>0203 1225118 121 210</t>
  </si>
  <si>
    <t>0203 1225118 000 000</t>
  </si>
  <si>
    <t>0203 1225118 121 213</t>
  </si>
  <si>
    <t xml:space="preserve">0203 1225118 121 211 </t>
  </si>
  <si>
    <t>0309 0922528 244 226</t>
  </si>
  <si>
    <t>0309 0922528 540 251</t>
  </si>
  <si>
    <t>0310 0912527 244 226</t>
  </si>
  <si>
    <t>0310 0912527 244 340</t>
  </si>
  <si>
    <t>0409 0612519 244 220</t>
  </si>
  <si>
    <t>0409 0612519 244 225</t>
  </si>
  <si>
    <t>0409 0612532 244 225</t>
  </si>
  <si>
    <t>Расходы на ремонт и содержание внутрипоселковых дорог в рамках подпрограммы "Развитие транспортной инфраструктуры Меркуловского сельского поселения"</t>
  </si>
  <si>
    <t>0502 0512515 244 225</t>
  </si>
  <si>
    <t>0502 0512515 244 340</t>
  </si>
  <si>
    <t>0502 0512515 244 220</t>
  </si>
  <si>
    <t>0503 0512508 244 223</t>
  </si>
  <si>
    <t>0503 0512508 244 220</t>
  </si>
  <si>
    <t>0503 0512513 244 220</t>
  </si>
  <si>
    <t>0503 0512513 244 225</t>
  </si>
  <si>
    <t>0503 0512517 244 225</t>
  </si>
  <si>
    <t>0503 0712521 244 340</t>
  </si>
  <si>
    <t>Подпрограмма "Комплексные меры противодействия злоупотреблению наркотиками и их незаконному обороту Меркуловского сельского поселения"</t>
  </si>
  <si>
    <t>0707 0830000 000 000</t>
  </si>
  <si>
    <t>0707 0832526 244 290</t>
  </si>
  <si>
    <t>0801 0317385 611 241</t>
  </si>
  <si>
    <t>0801 0310059 611 241</t>
  </si>
  <si>
    <t>1102 0412506 244 290</t>
  </si>
  <si>
    <t>1102 0410000 000 000</t>
  </si>
  <si>
    <t>3001300</t>
  </si>
  <si>
    <t>98500</t>
  </si>
  <si>
    <t>Акцизы по подакцизным товарам, производимым на территории РФ</t>
  </si>
  <si>
    <t>100 103 0200001 0000 110</t>
  </si>
  <si>
    <t>100 103 0223001 0000 110</t>
  </si>
  <si>
    <t>Доходы от уплаты акцизов на дизельное топливо</t>
  </si>
  <si>
    <t>439400</t>
  </si>
  <si>
    <t>100 103 0224001 0000 110</t>
  </si>
  <si>
    <t>16400</t>
  </si>
  <si>
    <t>Доходы от уплаты акцизов на моторные масла</t>
  </si>
  <si>
    <t>100 103 0225001 0000 110</t>
  </si>
  <si>
    <t>962400</t>
  </si>
  <si>
    <t>Доходы от уплаты акцизов на автомобильный бензин</t>
  </si>
  <si>
    <t>Доходы от уплаты акцизов на прямогонный бензин</t>
  </si>
  <si>
    <t>100 103 0226001 0000 110</t>
  </si>
  <si>
    <t>18600</t>
  </si>
  <si>
    <t>5500</t>
  </si>
  <si>
    <t>182 101 00000000000 110</t>
  </si>
  <si>
    <t>1300</t>
  </si>
  <si>
    <t>182 106 06030 03 0000 110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</si>
  <si>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</si>
  <si>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</si>
  <si>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</si>
  <si>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</si>
  <si>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>951 108 04020 01 0000 110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</si>
  <si>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</si>
  <si>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</si>
  <si>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</si>
  <si>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</si>
  <si>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</si>
  <si>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182 106 06043 10 2000 110</t>
  </si>
  <si>
    <t>0102 1220000 000 000</t>
  </si>
  <si>
    <t>0104 1220011 000 000</t>
  </si>
  <si>
    <t xml:space="preserve">  0104 1220019 000 000</t>
  </si>
  <si>
    <t>336800</t>
  </si>
  <si>
    <t>0412 0512514 244 226</t>
  </si>
  <si>
    <t>0502 0512515 244 226</t>
  </si>
  <si>
    <t>97440</t>
  </si>
  <si>
    <t>,</t>
  </si>
  <si>
    <t>0503 0512510 244 340</t>
  </si>
  <si>
    <t>16109,28</t>
  </si>
  <si>
    <t>0804 0512511 244 340</t>
  </si>
  <si>
    <t>0804 0512511 244 300</t>
  </si>
  <si>
    <t>182 106 06043 10 4000 110</t>
  </si>
  <si>
    <t>13,01</t>
  </si>
  <si>
    <t>2365,88</t>
  </si>
  <si>
    <t>160000</t>
  </si>
  <si>
    <t>0502 0512515 244 310</t>
  </si>
  <si>
    <t>31980</t>
  </si>
  <si>
    <t>4000</t>
  </si>
  <si>
    <t>12560</t>
  </si>
  <si>
    <t>20,00</t>
  </si>
  <si>
    <t>84800</t>
  </si>
  <si>
    <t>2187,50</t>
  </si>
  <si>
    <t>6800</t>
  </si>
  <si>
    <t>951 117 05050 10 0000140110172</t>
  </si>
  <si>
    <t>191457,39</t>
  </si>
  <si>
    <t>951 117 05050 10 0000140110180</t>
  </si>
  <si>
    <t>2427897,51</t>
  </si>
  <si>
    <t>-2427897,51</t>
  </si>
  <si>
    <t>-2236440,12</t>
  </si>
  <si>
    <t>0801 0310000 000 000</t>
  </si>
  <si>
    <t>0801 0310000 611 240</t>
  </si>
  <si>
    <t>0801 0310000 611 000</t>
  </si>
  <si>
    <t>543,07</t>
  </si>
  <si>
    <t>0104 1220019 244 310</t>
  </si>
  <si>
    <t>0409 0612532 244 226</t>
  </si>
  <si>
    <t>78186,40</t>
  </si>
  <si>
    <t>934100</t>
  </si>
  <si>
    <t>903399,37</t>
  </si>
  <si>
    <t>57,64</t>
  </si>
  <si>
    <t>3115,06</t>
  </si>
  <si>
    <t>182 101 020300 13 000 110</t>
  </si>
  <si>
    <t>23600</t>
  </si>
  <si>
    <t>50000</t>
  </si>
  <si>
    <t>0804 0512534 243 225</t>
  </si>
  <si>
    <t>182 106 06033 10 4000 110</t>
  </si>
  <si>
    <t>0113 122 9999 853 290</t>
  </si>
  <si>
    <t>31000</t>
  </si>
  <si>
    <t>0804 0512511 243 225</t>
  </si>
  <si>
    <t>164700</t>
  </si>
  <si>
    <t>на 1 января 2016 г</t>
  </si>
  <si>
    <t>01.01.2016</t>
  </si>
  <si>
    <t>902537</t>
  </si>
  <si>
    <t>171048,81</t>
  </si>
  <si>
    <t>24850</t>
  </si>
  <si>
    <t>40</t>
  </si>
  <si>
    <t>9899,14</t>
  </si>
  <si>
    <t>2282514,33</t>
  </si>
  <si>
    <t>743,58</t>
  </si>
  <si>
    <t>427628</t>
  </si>
  <si>
    <t>2336,78</t>
  </si>
  <si>
    <t>82432,80</t>
  </si>
  <si>
    <t>300</t>
  </si>
  <si>
    <t>2365</t>
  </si>
  <si>
    <t>719763,70</t>
  </si>
  <si>
    <t>-72186,48</t>
  </si>
  <si>
    <t>1105720,51</t>
  </si>
  <si>
    <t>15202,76</t>
  </si>
  <si>
    <t>561245,48</t>
  </si>
  <si>
    <t>-9436998,22</t>
  </si>
  <si>
    <t>536467,61</t>
  </si>
  <si>
    <t>176846,97</t>
  </si>
  <si>
    <t>49118,40</t>
  </si>
  <si>
    <t>98638</t>
  </si>
  <si>
    <t>1394381,65</t>
  </si>
  <si>
    <t>472245,22</t>
  </si>
  <si>
    <t>158664</t>
  </si>
  <si>
    <t>5650</t>
  </si>
  <si>
    <t>122932,64</t>
  </si>
  <si>
    <t>0203 1225118 244 340</t>
  </si>
  <si>
    <t>309238</t>
  </si>
  <si>
    <t>9310278,06</t>
  </si>
  <si>
    <t>126720,16</t>
  </si>
  <si>
    <t>-126720,16</t>
  </si>
  <si>
    <t>"2"  января 2016  г</t>
  </si>
  <si>
    <t>719900</t>
  </si>
  <si>
    <t>2700</t>
  </si>
  <si>
    <t>4200</t>
  </si>
  <si>
    <t>2300</t>
  </si>
  <si>
    <t>84700</t>
  </si>
  <si>
    <t>429000</t>
  </si>
  <si>
    <t>2292400</t>
  </si>
  <si>
    <t>24900</t>
  </si>
  <si>
    <t>26000</t>
  </si>
  <si>
    <t>171000</t>
  </si>
  <si>
    <t>7800</t>
  </si>
  <si>
    <t>722600</t>
  </si>
  <si>
    <t>-9295500</t>
  </si>
  <si>
    <t>9344500</t>
  </si>
  <si>
    <t>536500</t>
  </si>
  <si>
    <t>176900</t>
  </si>
  <si>
    <t>98700</t>
  </si>
  <si>
    <t>1394400</t>
  </si>
  <si>
    <t>472300</t>
  </si>
  <si>
    <t>5700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</si>
</sst>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[$-FC19]d\ mmmm\ yyyy\ &quot;г.&quot;"/>
    <numFmt numFmtId="174" formatCode="#,##0.00&quot;р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2" fontId="4" fillId="0" borderId="10" xfId="55" applyNumberFormat="1" applyFont="1" applyBorder="1" applyAlignment="1">
      <alignment horizontal="center"/>
    </xf>
    <xf numFmtId="0" fontId="8" fillId="0" borderId="33" xfId="0" applyFont="1" applyBorder="1" applyAlignment="1">
      <alignment horizontal="left" wrapText="1"/>
    </xf>
    <xf numFmtId="0" fontId="4" fillId="0" borderId="56" xfId="0" applyFont="1" applyBorder="1" applyAlignment="1">
      <alignment horizontal="left" wrapText="1"/>
    </xf>
    <xf numFmtId="0" fontId="2" fillId="0" borderId="2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53" xfId="0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left" wrapText="1"/>
    </xf>
    <xf numFmtId="2" fontId="10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49" fontId="11" fillId="0" borderId="37" xfId="0" applyNumberFormat="1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2" fillId="0" borderId="41" xfId="55" applyNumberFormat="1" applyFont="1" applyBorder="1" applyAlignment="1">
      <alignment/>
    </xf>
    <xf numFmtId="2" fontId="12" fillId="0" borderId="11" xfId="55" applyNumberFormat="1" applyFont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4" fillId="0" borderId="10" xfId="55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left"/>
    </xf>
    <xf numFmtId="49" fontId="13" fillId="0" borderId="10" xfId="0" applyNumberFormat="1" applyFont="1" applyBorder="1" applyAlignment="1">
      <alignment horizontal="left"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12" fillId="0" borderId="12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6"/>
  <sheetViews>
    <sheetView view="pageBreakPreview" zoomScale="120" zoomScaleSheetLayoutView="120" zoomScalePageLayoutView="0" workbookViewId="0" topLeftCell="A6">
      <selection activeCell="A90" sqref="A90"/>
    </sheetView>
  </sheetViews>
  <sheetFormatPr defaultColWidth="9.00390625" defaultRowHeight="12.75"/>
  <cols>
    <col min="1" max="1" width="24.75390625" style="0" customWidth="1"/>
    <col min="2" max="2" width="4.75390625" style="0" customWidth="1"/>
    <col min="3" max="3" width="18.125" style="0" customWidth="1"/>
    <col min="4" max="4" width="14.375" style="0" customWidth="1"/>
    <col min="5" max="6" width="15.003906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92</v>
      </c>
      <c r="D3" s="7"/>
      <c r="E3" s="19"/>
      <c r="F3" s="172" t="s">
        <v>9</v>
      </c>
      <c r="G3" s="173"/>
      <c r="H3" s="173"/>
      <c r="I3" s="174"/>
      <c r="J3" s="87" t="s">
        <v>67</v>
      </c>
      <c r="K3" s="86"/>
    </row>
    <row r="4" spans="1:11" ht="9.75" customHeight="1">
      <c r="A4" s="9"/>
      <c r="B4" s="9" t="s">
        <v>23</v>
      </c>
      <c r="C4" s="33" t="s">
        <v>93</v>
      </c>
      <c r="D4" s="7" t="s">
        <v>81</v>
      </c>
      <c r="E4" s="19" t="s">
        <v>68</v>
      </c>
      <c r="F4" s="175"/>
      <c r="G4" s="176"/>
      <c r="H4" s="176"/>
      <c r="I4" s="177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102</v>
      </c>
      <c r="D5" s="7" t="s">
        <v>82</v>
      </c>
      <c r="E5" s="7" t="s">
        <v>70</v>
      </c>
      <c r="F5" s="40" t="s">
        <v>107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110</v>
      </c>
      <c r="D6" s="7" t="s">
        <v>5</v>
      </c>
      <c r="E6" s="41" t="s">
        <v>72</v>
      </c>
      <c r="F6" s="41" t="s">
        <v>108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103</v>
      </c>
      <c r="D7" s="7"/>
      <c r="E7" s="41"/>
      <c r="F7" s="41" t="s">
        <v>109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158" t="s">
        <v>54</v>
      </c>
      <c r="D10" s="155">
        <f>D12+D83+D90+D94+D100+D113+D151+D167+D169+D149+D112</f>
        <v>9344500</v>
      </c>
      <c r="E10" s="155">
        <f>D10</f>
        <v>9344500</v>
      </c>
      <c r="F10" s="155">
        <f>F12+F83+F90+F94+F100+F113+F151+F167+F169+F112+F149</f>
        <v>9310278.06</v>
      </c>
      <c r="G10" s="135" t="s">
        <v>197</v>
      </c>
      <c r="H10" s="110">
        <v>191457.39</v>
      </c>
      <c r="I10" s="114">
        <f>F10+H10</f>
        <v>9501735.450000001</v>
      </c>
      <c r="J10" s="119">
        <f>D10-F10</f>
        <v>34221.93999999948</v>
      </c>
      <c r="K10" s="119">
        <f>E10-F10</f>
        <v>34221.93999999948</v>
      </c>
    </row>
    <row r="11" spans="1:11" ht="15" customHeight="1" thickBot="1">
      <c r="A11" s="98" t="s">
        <v>8</v>
      </c>
      <c r="B11" s="61"/>
      <c r="C11" s="166"/>
      <c r="D11" s="156" t="s">
        <v>197</v>
      </c>
      <c r="E11" s="156" t="s">
        <v>197</v>
      </c>
      <c r="F11" s="156" t="s">
        <v>197</v>
      </c>
      <c r="G11" s="43" t="s">
        <v>197</v>
      </c>
      <c r="H11" s="43" t="s">
        <v>197</v>
      </c>
      <c r="I11" s="43" t="s">
        <v>197</v>
      </c>
      <c r="J11" s="118" t="s">
        <v>197</v>
      </c>
      <c r="K11" s="120"/>
    </row>
    <row r="12" spans="1:11" ht="26.25" customHeight="1" thickBot="1">
      <c r="A12" s="130" t="s">
        <v>191</v>
      </c>
      <c r="B12" s="61" t="s">
        <v>79</v>
      </c>
      <c r="C12" s="167" t="s">
        <v>145</v>
      </c>
      <c r="D12" s="155">
        <f>D13+D24+D66</f>
        <v>3285300</v>
      </c>
      <c r="E12" s="155">
        <f>E13+E24+E66</f>
        <v>3285300</v>
      </c>
      <c r="F12" s="155">
        <f>F13+F24+F64+F66</f>
        <v>3283979.57</v>
      </c>
      <c r="G12" s="43" t="s">
        <v>197</v>
      </c>
      <c r="H12" s="43" t="s">
        <v>197</v>
      </c>
      <c r="I12" s="114">
        <f aca="true" t="shared" si="0" ref="I12:I34">F12</f>
        <v>3283979.57</v>
      </c>
      <c r="J12" s="118">
        <f>D12-F12</f>
        <v>1320.4300000001676</v>
      </c>
      <c r="K12" s="121">
        <f>E12-F12</f>
        <v>1320.4300000001676</v>
      </c>
    </row>
    <row r="13" spans="1:11" ht="26.25" customHeight="1" thickBot="1">
      <c r="A13" s="130" t="s">
        <v>190</v>
      </c>
      <c r="B13" s="61"/>
      <c r="C13" s="167" t="s">
        <v>500</v>
      </c>
      <c r="D13" s="155">
        <f>D14+D21+D18</f>
        <v>763300</v>
      </c>
      <c r="E13" s="155">
        <f>D13</f>
        <v>763300</v>
      </c>
      <c r="F13" s="155">
        <f>F14+F21+F18</f>
        <v>763132.98</v>
      </c>
      <c r="G13" s="43" t="s">
        <v>197</v>
      </c>
      <c r="H13" s="43" t="s">
        <v>197</v>
      </c>
      <c r="I13" s="114">
        <f t="shared" si="0"/>
        <v>763132.98</v>
      </c>
      <c r="J13" s="118">
        <f>D13-F13</f>
        <v>167.02000000001863</v>
      </c>
      <c r="K13" s="121">
        <f>E13-F13</f>
        <v>167.02000000001863</v>
      </c>
    </row>
    <row r="14" spans="1:11" ht="24.75" customHeight="1" thickBot="1">
      <c r="A14" s="55" t="s">
        <v>192</v>
      </c>
      <c r="B14" s="61" t="s">
        <v>146</v>
      </c>
      <c r="C14" s="168" t="s">
        <v>399</v>
      </c>
      <c r="D14" s="157">
        <f>D15+D17</f>
        <v>713400</v>
      </c>
      <c r="E14" s="157">
        <f>D14</f>
        <v>713400</v>
      </c>
      <c r="F14" s="157">
        <f>F15+F17</f>
        <v>713314.58</v>
      </c>
      <c r="G14" s="43" t="s">
        <v>197</v>
      </c>
      <c r="H14" s="43" t="s">
        <v>197</v>
      </c>
      <c r="I14" s="113">
        <f t="shared" si="0"/>
        <v>713314.58</v>
      </c>
      <c r="J14" s="118">
        <f>D14-F14</f>
        <v>85.42000000004191</v>
      </c>
      <c r="K14" s="121">
        <f>E14-F14</f>
        <v>85.42000000004191</v>
      </c>
    </row>
    <row r="15" spans="1:11" ht="15" customHeight="1" thickBot="1">
      <c r="A15" s="55" t="s">
        <v>148</v>
      </c>
      <c r="B15" s="56" t="s">
        <v>147</v>
      </c>
      <c r="C15" s="168" t="s">
        <v>398</v>
      </c>
      <c r="D15" s="160" t="s">
        <v>599</v>
      </c>
      <c r="E15" s="160" t="s">
        <v>599</v>
      </c>
      <c r="F15" s="160" t="s">
        <v>570</v>
      </c>
      <c r="G15" s="43" t="s">
        <v>197</v>
      </c>
      <c r="H15" s="43" t="s">
        <v>197</v>
      </c>
      <c r="I15" s="113" t="str">
        <f t="shared" si="0"/>
        <v>536467,61</v>
      </c>
      <c r="J15" s="118">
        <f>D15-F15</f>
        <v>32.39000000001397</v>
      </c>
      <c r="K15" s="121">
        <f>J15</f>
        <v>32.39000000001397</v>
      </c>
    </row>
    <row r="16" spans="1:11" ht="15" customHeight="1" hidden="1" thickBot="1">
      <c r="A16" s="55" t="s">
        <v>150</v>
      </c>
      <c r="B16" s="56" t="s">
        <v>149</v>
      </c>
      <c r="C16" s="168" t="s">
        <v>400</v>
      </c>
      <c r="D16" s="160" t="s">
        <v>383</v>
      </c>
      <c r="E16" s="160" t="s">
        <v>383</v>
      </c>
      <c r="F16" s="160" t="s">
        <v>381</v>
      </c>
      <c r="G16" s="43" t="s">
        <v>197</v>
      </c>
      <c r="H16" s="43" t="s">
        <v>197</v>
      </c>
      <c r="I16" s="113" t="str">
        <f>F16</f>
        <v>21695</v>
      </c>
      <c r="J16" s="118">
        <f aca="true" t="shared" si="1" ref="J16:J22">D16-F16</f>
        <v>5</v>
      </c>
      <c r="K16" s="121">
        <f>E16-F16</f>
        <v>5</v>
      </c>
    </row>
    <row r="17" spans="1:11" ht="23.25" customHeight="1" thickBot="1">
      <c r="A17" s="55" t="s">
        <v>181</v>
      </c>
      <c r="B17" s="56" t="s">
        <v>151</v>
      </c>
      <c r="C17" s="168" t="s">
        <v>418</v>
      </c>
      <c r="D17" s="160" t="s">
        <v>600</v>
      </c>
      <c r="E17" s="160" t="s">
        <v>600</v>
      </c>
      <c r="F17" s="160" t="s">
        <v>571</v>
      </c>
      <c r="G17" s="43" t="s">
        <v>197</v>
      </c>
      <c r="H17" s="43" t="s">
        <v>197</v>
      </c>
      <c r="I17" s="113" t="str">
        <f t="shared" si="0"/>
        <v>176846,97</v>
      </c>
      <c r="J17" s="118">
        <f t="shared" si="1"/>
        <v>53.029999999998836</v>
      </c>
      <c r="K17" s="121">
        <f>J17</f>
        <v>53.029999999998836</v>
      </c>
    </row>
    <row r="18" spans="1:11" ht="24.75" customHeight="1" thickBot="1">
      <c r="A18" s="55" t="s">
        <v>192</v>
      </c>
      <c r="B18" s="61" t="s">
        <v>146</v>
      </c>
      <c r="C18" s="168" t="s">
        <v>403</v>
      </c>
      <c r="D18" s="162">
        <f>D19+D20</f>
        <v>49200</v>
      </c>
      <c r="E18" s="162">
        <f>D18</f>
        <v>49200</v>
      </c>
      <c r="F18" s="162">
        <v>49118.4</v>
      </c>
      <c r="G18" s="43" t="s">
        <v>197</v>
      </c>
      <c r="H18" s="43" t="s">
        <v>197</v>
      </c>
      <c r="I18" s="113">
        <f>F18</f>
        <v>49118.4</v>
      </c>
      <c r="J18" s="118">
        <f t="shared" si="1"/>
        <v>81.59999999999854</v>
      </c>
      <c r="K18" s="121">
        <f>E18-F18</f>
        <v>81.59999999999854</v>
      </c>
    </row>
    <row r="19" spans="1:11" ht="15" customHeight="1" thickBot="1">
      <c r="A19" s="55" t="s">
        <v>150</v>
      </c>
      <c r="B19" s="56" t="s">
        <v>149</v>
      </c>
      <c r="C19" s="168" t="s">
        <v>401</v>
      </c>
      <c r="D19" s="160" t="s">
        <v>402</v>
      </c>
      <c r="E19" s="160" t="s">
        <v>402</v>
      </c>
      <c r="F19" s="160" t="s">
        <v>572</v>
      </c>
      <c r="G19" s="43" t="s">
        <v>197</v>
      </c>
      <c r="H19" s="43" t="s">
        <v>197</v>
      </c>
      <c r="I19" s="113" t="str">
        <f>F19</f>
        <v>49118,40</v>
      </c>
      <c r="J19" s="118">
        <f t="shared" si="1"/>
        <v>81.59999999999854</v>
      </c>
      <c r="K19" s="121">
        <f>E19-F19</f>
        <v>81.59999999999854</v>
      </c>
    </row>
    <row r="20" spans="1:11" ht="15" customHeight="1" hidden="1" thickBot="1">
      <c r="A20" s="55" t="s">
        <v>150</v>
      </c>
      <c r="B20" s="56" t="s">
        <v>151</v>
      </c>
      <c r="C20" s="168" t="s">
        <v>404</v>
      </c>
      <c r="D20" s="160"/>
      <c r="E20" s="160"/>
      <c r="F20" s="160"/>
      <c r="G20" s="43" t="s">
        <v>197</v>
      </c>
      <c r="H20" s="43" t="s">
        <v>197</v>
      </c>
      <c r="I20" s="113">
        <f>F20</f>
        <v>0</v>
      </c>
      <c r="J20" s="118">
        <f t="shared" si="1"/>
        <v>0</v>
      </c>
      <c r="K20" s="121">
        <f>E20-F20</f>
        <v>0</v>
      </c>
    </row>
    <row r="21" spans="1:11" ht="24.75" customHeight="1" thickBot="1">
      <c r="A21" s="55" t="s">
        <v>192</v>
      </c>
      <c r="B21" s="61" t="s">
        <v>146</v>
      </c>
      <c r="C21" s="168" t="s">
        <v>405</v>
      </c>
      <c r="D21" s="162">
        <v>700</v>
      </c>
      <c r="E21" s="162">
        <v>700</v>
      </c>
      <c r="F21" s="162">
        <v>700</v>
      </c>
      <c r="G21" s="43" t="s">
        <v>197</v>
      </c>
      <c r="H21" s="43" t="s">
        <v>197</v>
      </c>
      <c r="I21" s="113">
        <f>F21</f>
        <v>700</v>
      </c>
      <c r="J21" s="118">
        <f t="shared" si="1"/>
        <v>0</v>
      </c>
      <c r="K21" s="121">
        <f>E21-F21</f>
        <v>0</v>
      </c>
    </row>
    <row r="22" spans="1:11" ht="15" customHeight="1">
      <c r="A22" s="55" t="s">
        <v>150</v>
      </c>
      <c r="B22" s="56" t="s">
        <v>149</v>
      </c>
      <c r="C22" s="168" t="s">
        <v>406</v>
      </c>
      <c r="D22" s="160" t="s">
        <v>38</v>
      </c>
      <c r="E22" s="160" t="s">
        <v>38</v>
      </c>
      <c r="F22" s="160" t="s">
        <v>38</v>
      </c>
      <c r="G22" s="43" t="s">
        <v>197</v>
      </c>
      <c r="H22" s="43" t="s">
        <v>197</v>
      </c>
      <c r="I22" s="113" t="str">
        <f t="shared" si="0"/>
        <v>700</v>
      </c>
      <c r="J22" s="118">
        <f t="shared" si="1"/>
        <v>0</v>
      </c>
      <c r="K22" s="121">
        <f>E22-F22</f>
        <v>0</v>
      </c>
    </row>
    <row r="23" spans="1:11" ht="23.25" customHeight="1" hidden="1">
      <c r="A23" s="55" t="s">
        <v>181</v>
      </c>
      <c r="B23" s="56" t="s">
        <v>151</v>
      </c>
      <c r="C23" s="168" t="s">
        <v>257</v>
      </c>
      <c r="D23" s="160" t="s">
        <v>297</v>
      </c>
      <c r="E23" s="160" t="s">
        <v>297</v>
      </c>
      <c r="F23" s="160" t="s">
        <v>296</v>
      </c>
      <c r="G23" s="43" t="s">
        <v>197</v>
      </c>
      <c r="H23" s="43" t="s">
        <v>197</v>
      </c>
      <c r="I23" s="113" t="str">
        <f>F23</f>
        <v>11574,53</v>
      </c>
      <c r="J23" s="118">
        <v>25.47</v>
      </c>
      <c r="K23" s="121">
        <v>25.47</v>
      </c>
    </row>
    <row r="24" spans="1:11" s="147" customFormat="1" ht="50.25" customHeight="1" thickBot="1">
      <c r="A24" s="144" t="s">
        <v>298</v>
      </c>
      <c r="B24" s="145"/>
      <c r="C24" s="169" t="s">
        <v>299</v>
      </c>
      <c r="D24" s="163">
        <f>D25+D38+D46+D48+D62</f>
        <v>2452600</v>
      </c>
      <c r="E24" s="164">
        <f>E25+E38+E46+E48+E62</f>
        <v>2452600</v>
      </c>
      <c r="F24" s="164">
        <f>F25+F38+F46+F48+F62</f>
        <v>2451642.1399999997</v>
      </c>
      <c r="G24" s="146" t="s">
        <v>197</v>
      </c>
      <c r="H24" s="146" t="s">
        <v>197</v>
      </c>
      <c r="I24" s="148">
        <f>F24</f>
        <v>2451642.1399999997</v>
      </c>
      <c r="J24" s="148">
        <f>D24-F24</f>
        <v>957.8600000003353</v>
      </c>
      <c r="K24" s="148">
        <f>E24-F24</f>
        <v>957.8600000003353</v>
      </c>
    </row>
    <row r="25" spans="1:11" ht="24.75" customHeight="1" thickBot="1">
      <c r="A25" s="55" t="s">
        <v>300</v>
      </c>
      <c r="B25" s="56"/>
      <c r="C25" s="168" t="s">
        <v>301</v>
      </c>
      <c r="D25" s="162">
        <f>D27</f>
        <v>133800</v>
      </c>
      <c r="E25" s="162">
        <f>D25</f>
        <v>133800</v>
      </c>
      <c r="F25" s="162">
        <f>F26+F27</f>
        <v>133693.85</v>
      </c>
      <c r="G25" s="43" t="s">
        <v>197</v>
      </c>
      <c r="H25" s="43" t="s">
        <v>197</v>
      </c>
      <c r="I25" s="113">
        <f t="shared" si="0"/>
        <v>133693.85</v>
      </c>
      <c r="J25" s="118">
        <f>D25-F25</f>
        <v>106.14999999999418</v>
      </c>
      <c r="K25" s="121">
        <f>E25-F25</f>
        <v>106.14999999999418</v>
      </c>
    </row>
    <row r="26" spans="1:11" ht="30" customHeight="1" hidden="1" thickBot="1">
      <c r="A26" s="55" t="s">
        <v>302</v>
      </c>
      <c r="B26" s="56"/>
      <c r="C26" s="168" t="s">
        <v>303</v>
      </c>
      <c r="D26" s="160" t="s">
        <v>304</v>
      </c>
      <c r="E26" s="160" t="s">
        <v>304</v>
      </c>
      <c r="F26" s="160"/>
      <c r="G26" s="110" t="s">
        <v>197</v>
      </c>
      <c r="H26" s="43" t="s">
        <v>197</v>
      </c>
      <c r="I26" s="113">
        <f t="shared" si="0"/>
        <v>0</v>
      </c>
      <c r="J26" s="118">
        <v>62.72</v>
      </c>
      <c r="K26" s="121">
        <v>62.72</v>
      </c>
    </row>
    <row r="27" spans="1:11" ht="17.25" customHeight="1" thickBot="1">
      <c r="A27" s="55" t="s">
        <v>193</v>
      </c>
      <c r="B27" s="90">
        <v>220</v>
      </c>
      <c r="C27" s="168" t="s">
        <v>419</v>
      </c>
      <c r="D27" s="162">
        <f>D28+D29+D30</f>
        <v>133800</v>
      </c>
      <c r="E27" s="162">
        <f>D27</f>
        <v>133800</v>
      </c>
      <c r="F27" s="162">
        <f>F28+F29+F30</f>
        <v>133693.85</v>
      </c>
      <c r="G27" s="43" t="s">
        <v>197</v>
      </c>
      <c r="H27" s="43" t="s">
        <v>197</v>
      </c>
      <c r="I27" s="113">
        <f t="shared" si="0"/>
        <v>133693.85</v>
      </c>
      <c r="J27" s="118">
        <f>D27-F27</f>
        <v>106.14999999999418</v>
      </c>
      <c r="K27" s="121">
        <f>J27</f>
        <v>106.14999999999418</v>
      </c>
    </row>
    <row r="28" spans="1:11" ht="20.25" customHeight="1" thickBot="1">
      <c r="A28" s="55" t="s">
        <v>152</v>
      </c>
      <c r="B28" s="90">
        <v>221</v>
      </c>
      <c r="C28" s="168" t="s">
        <v>407</v>
      </c>
      <c r="D28" s="162">
        <v>11500</v>
      </c>
      <c r="E28" s="162">
        <v>11500</v>
      </c>
      <c r="F28" s="162">
        <v>11455.85</v>
      </c>
      <c r="G28" s="43" t="s">
        <v>197</v>
      </c>
      <c r="H28" s="43" t="s">
        <v>197</v>
      </c>
      <c r="I28" s="113">
        <f t="shared" si="0"/>
        <v>11455.85</v>
      </c>
      <c r="J28" s="118">
        <f>D28-F28</f>
        <v>44.149999999999636</v>
      </c>
      <c r="K28" s="121">
        <f>E28-F28</f>
        <v>44.149999999999636</v>
      </c>
    </row>
    <row r="29" spans="1:11" ht="26.25" customHeight="1" thickBot="1">
      <c r="A29" s="55" t="s">
        <v>305</v>
      </c>
      <c r="B29" s="90">
        <v>225</v>
      </c>
      <c r="C29" s="168" t="s">
        <v>408</v>
      </c>
      <c r="D29" s="160" t="s">
        <v>542</v>
      </c>
      <c r="E29" s="160" t="s">
        <v>542</v>
      </c>
      <c r="F29" s="160" t="s">
        <v>542</v>
      </c>
      <c r="G29" s="43" t="s">
        <v>197</v>
      </c>
      <c r="H29" s="43" t="s">
        <v>197</v>
      </c>
      <c r="I29" s="113" t="str">
        <f>F29</f>
        <v>23600</v>
      </c>
      <c r="J29" s="118">
        <f>D29-F29</f>
        <v>0</v>
      </c>
      <c r="K29" s="121">
        <f>E29-F29</f>
        <v>0</v>
      </c>
    </row>
    <row r="30" spans="1:11" ht="18" customHeight="1" thickBot="1">
      <c r="A30" s="55" t="s">
        <v>182</v>
      </c>
      <c r="B30" s="90">
        <v>226</v>
      </c>
      <c r="C30" s="168" t="s">
        <v>409</v>
      </c>
      <c r="D30" s="160" t="s">
        <v>601</v>
      </c>
      <c r="E30" s="160" t="s">
        <v>601</v>
      </c>
      <c r="F30" s="160" t="s">
        <v>573</v>
      </c>
      <c r="G30" s="43" t="s">
        <v>197</v>
      </c>
      <c r="H30" s="43" t="s">
        <v>197</v>
      </c>
      <c r="I30" s="113" t="str">
        <f>F30</f>
        <v>98638</v>
      </c>
      <c r="J30" s="118">
        <f>D30-F30</f>
        <v>62</v>
      </c>
      <c r="K30" s="121">
        <f>J30</f>
        <v>62</v>
      </c>
    </row>
    <row r="31" spans="1:11" ht="45" customHeight="1" hidden="1" thickBot="1">
      <c r="A31" s="130" t="s">
        <v>306</v>
      </c>
      <c r="B31" s="90"/>
      <c r="C31" s="167" t="s">
        <v>307</v>
      </c>
      <c r="D31" s="159" t="str">
        <f>D32</f>
        <v>23500</v>
      </c>
      <c r="E31" s="159" t="str">
        <f>E32</f>
        <v>23500</v>
      </c>
      <c r="F31" s="159">
        <f>F32+F34+F33</f>
        <v>20499.24</v>
      </c>
      <c r="G31" s="43" t="s">
        <v>197</v>
      </c>
      <c r="H31" s="43" t="s">
        <v>197</v>
      </c>
      <c r="I31" s="113">
        <f t="shared" si="0"/>
        <v>20499.24</v>
      </c>
      <c r="J31" s="118">
        <f>D31-F31</f>
        <v>3000.7599999999984</v>
      </c>
      <c r="K31" s="121">
        <v>13500</v>
      </c>
    </row>
    <row r="32" spans="1:11" ht="15" customHeight="1" hidden="1" thickBot="1">
      <c r="A32" s="55" t="s">
        <v>193</v>
      </c>
      <c r="B32" s="90">
        <v>220</v>
      </c>
      <c r="C32" s="168" t="s">
        <v>308</v>
      </c>
      <c r="D32" s="160" t="s">
        <v>371</v>
      </c>
      <c r="E32" s="160" t="s">
        <v>371</v>
      </c>
      <c r="F32" s="160"/>
      <c r="G32" s="43" t="s">
        <v>197</v>
      </c>
      <c r="H32" s="43" t="s">
        <v>197</v>
      </c>
      <c r="I32" s="113">
        <f t="shared" si="0"/>
        <v>0</v>
      </c>
      <c r="J32" s="118">
        <v>13500</v>
      </c>
      <c r="K32" s="121">
        <v>13500</v>
      </c>
    </row>
    <row r="33" spans="1:11" ht="15" customHeight="1" hidden="1" thickBot="1">
      <c r="A33" s="55" t="s">
        <v>153</v>
      </c>
      <c r="B33" s="90">
        <v>222</v>
      </c>
      <c r="C33" s="168" t="s">
        <v>309</v>
      </c>
      <c r="D33" s="160" t="s">
        <v>310</v>
      </c>
      <c r="E33" s="160" t="s">
        <v>310</v>
      </c>
      <c r="F33" s="160"/>
      <c r="G33" s="43" t="s">
        <v>197</v>
      </c>
      <c r="H33" s="43" t="s">
        <v>197</v>
      </c>
      <c r="I33" s="113">
        <f>F33</f>
        <v>0</v>
      </c>
      <c r="J33" s="118">
        <f>D33-F33</f>
        <v>2500</v>
      </c>
      <c r="K33" s="121">
        <f>E33-F33</f>
        <v>2500</v>
      </c>
    </row>
    <row r="34" spans="1:11" ht="15" customHeight="1" hidden="1" thickBot="1">
      <c r="A34" s="55" t="s">
        <v>182</v>
      </c>
      <c r="B34" s="90">
        <v>226</v>
      </c>
      <c r="C34" s="168" t="s">
        <v>311</v>
      </c>
      <c r="D34" s="160" t="s">
        <v>370</v>
      </c>
      <c r="E34" s="160" t="s">
        <v>370</v>
      </c>
      <c r="F34" s="160" t="s">
        <v>372</v>
      </c>
      <c r="G34" s="43" t="s">
        <v>197</v>
      </c>
      <c r="H34" s="43" t="s">
        <v>197</v>
      </c>
      <c r="I34" s="113" t="str">
        <f t="shared" si="0"/>
        <v>20499,24</v>
      </c>
      <c r="J34" s="118">
        <f>D34-F34</f>
        <v>500.7599999999984</v>
      </c>
      <c r="K34" s="121">
        <f>E34-F34</f>
        <v>500.7599999999984</v>
      </c>
    </row>
    <row r="35" spans="1:11" ht="27" customHeight="1" hidden="1" thickBot="1">
      <c r="A35" s="130" t="s">
        <v>312</v>
      </c>
      <c r="B35" s="90"/>
      <c r="C35" s="167" t="s">
        <v>313</v>
      </c>
      <c r="D35" s="159" t="str">
        <f>D36</f>
        <v>5000</v>
      </c>
      <c r="E35" s="159" t="str">
        <f>E36</f>
        <v>5000</v>
      </c>
      <c r="F35" s="159">
        <v>5000</v>
      </c>
      <c r="G35" s="43" t="s">
        <v>197</v>
      </c>
      <c r="H35" s="43" t="s">
        <v>197</v>
      </c>
      <c r="I35" s="113">
        <f aca="true" t="shared" si="2" ref="I35:I40">F35</f>
        <v>5000</v>
      </c>
      <c r="J35" s="118">
        <f>D35-F35</f>
        <v>0</v>
      </c>
      <c r="K35" s="121">
        <v>0</v>
      </c>
    </row>
    <row r="36" spans="1:11" ht="15" customHeight="1" hidden="1" thickBot="1">
      <c r="A36" s="55" t="s">
        <v>193</v>
      </c>
      <c r="B36" s="90">
        <v>220</v>
      </c>
      <c r="C36" s="168" t="s">
        <v>314</v>
      </c>
      <c r="D36" s="160" t="s">
        <v>315</v>
      </c>
      <c r="E36" s="160" t="s">
        <v>315</v>
      </c>
      <c r="F36" s="160" t="s">
        <v>315</v>
      </c>
      <c r="G36" s="43" t="s">
        <v>197</v>
      </c>
      <c r="H36" s="43" t="s">
        <v>197</v>
      </c>
      <c r="I36" s="113" t="str">
        <f t="shared" si="2"/>
        <v>5000</v>
      </c>
      <c r="J36" s="118">
        <f>D36-F36</f>
        <v>0</v>
      </c>
      <c r="K36" s="121">
        <f>E36-F36</f>
        <v>0</v>
      </c>
    </row>
    <row r="37" spans="1:11" ht="15" customHeight="1" hidden="1" thickBot="1">
      <c r="A37" s="55" t="s">
        <v>182</v>
      </c>
      <c r="B37" s="90">
        <v>226</v>
      </c>
      <c r="C37" s="168" t="s">
        <v>389</v>
      </c>
      <c r="D37" s="160" t="s">
        <v>315</v>
      </c>
      <c r="E37" s="160" t="s">
        <v>315</v>
      </c>
      <c r="F37" s="160" t="s">
        <v>315</v>
      </c>
      <c r="G37" s="43" t="s">
        <v>197</v>
      </c>
      <c r="H37" s="43" t="s">
        <v>197</v>
      </c>
      <c r="I37" s="113" t="str">
        <f t="shared" si="2"/>
        <v>5000</v>
      </c>
      <c r="J37" s="118">
        <v>0</v>
      </c>
      <c r="K37" s="121">
        <v>0</v>
      </c>
    </row>
    <row r="38" spans="1:11" ht="50.25" customHeight="1" thickBot="1">
      <c r="A38" s="130" t="s">
        <v>316</v>
      </c>
      <c r="B38" s="90"/>
      <c r="C38" s="167" t="s">
        <v>501</v>
      </c>
      <c r="D38" s="159">
        <f>D39+D43</f>
        <v>2025400</v>
      </c>
      <c r="E38" s="159">
        <f>D38</f>
        <v>2025400</v>
      </c>
      <c r="F38" s="159">
        <f>F39+F43</f>
        <v>2025290.8699999999</v>
      </c>
      <c r="G38" s="43" t="s">
        <v>197</v>
      </c>
      <c r="H38" s="43" t="s">
        <v>197</v>
      </c>
      <c r="I38" s="43">
        <f t="shared" si="2"/>
        <v>2025290.8699999999</v>
      </c>
      <c r="J38" s="118">
        <f aca="true" t="shared" si="3" ref="J38:J45">D38-F38</f>
        <v>109.13000000012107</v>
      </c>
      <c r="K38" s="121">
        <f>J38</f>
        <v>109.13000000012107</v>
      </c>
    </row>
    <row r="39" spans="1:11" ht="27.75" customHeight="1" thickBot="1">
      <c r="A39" s="55" t="s">
        <v>192</v>
      </c>
      <c r="B39" s="90">
        <v>210</v>
      </c>
      <c r="C39" s="168" t="s">
        <v>411</v>
      </c>
      <c r="D39" s="162">
        <f>D40+D42</f>
        <v>1866700</v>
      </c>
      <c r="E39" s="162">
        <f>D39</f>
        <v>1866700</v>
      </c>
      <c r="F39" s="162">
        <f>F40+F41+F42</f>
        <v>1866626.8699999999</v>
      </c>
      <c r="G39" s="43" t="s">
        <v>197</v>
      </c>
      <c r="H39" s="43" t="s">
        <v>197</v>
      </c>
      <c r="I39" s="113">
        <f t="shared" si="2"/>
        <v>1866626.8699999999</v>
      </c>
      <c r="J39" s="118">
        <f t="shared" si="3"/>
        <v>73.13000000012107</v>
      </c>
      <c r="K39" s="121">
        <f>J39</f>
        <v>73.13000000012107</v>
      </c>
    </row>
    <row r="40" spans="1:11" ht="15" customHeight="1" thickBot="1">
      <c r="A40" s="55" t="s">
        <v>148</v>
      </c>
      <c r="B40" s="90">
        <v>211</v>
      </c>
      <c r="C40" s="168" t="s">
        <v>410</v>
      </c>
      <c r="D40" s="160" t="s">
        <v>602</v>
      </c>
      <c r="E40" s="160" t="s">
        <v>602</v>
      </c>
      <c r="F40" s="160" t="s">
        <v>574</v>
      </c>
      <c r="G40" s="43" t="s">
        <v>197</v>
      </c>
      <c r="H40" s="43" t="s">
        <v>197</v>
      </c>
      <c r="I40" s="113" t="str">
        <f t="shared" si="2"/>
        <v>1394381,65</v>
      </c>
      <c r="J40" s="118">
        <f t="shared" si="3"/>
        <v>18.350000000093132</v>
      </c>
      <c r="K40" s="121">
        <f>J40</f>
        <v>18.350000000093132</v>
      </c>
    </row>
    <row r="41" spans="1:11" ht="15" customHeight="1" hidden="1" thickBot="1">
      <c r="A41" s="55" t="s">
        <v>150</v>
      </c>
      <c r="B41" s="90">
        <v>212</v>
      </c>
      <c r="C41" s="168" t="s">
        <v>317</v>
      </c>
      <c r="D41" s="160" t="s">
        <v>384</v>
      </c>
      <c r="E41" s="160" t="s">
        <v>384</v>
      </c>
      <c r="F41" s="160" t="s">
        <v>176</v>
      </c>
      <c r="G41" s="43" t="s">
        <v>197</v>
      </c>
      <c r="H41" s="43" t="s">
        <v>197</v>
      </c>
      <c r="I41" s="113">
        <v>78450</v>
      </c>
      <c r="J41" s="118">
        <f t="shared" si="3"/>
        <v>78500</v>
      </c>
      <c r="K41" s="121">
        <f>J41</f>
        <v>78500</v>
      </c>
    </row>
    <row r="42" spans="1:11" ht="25.5" customHeight="1" thickBot="1">
      <c r="A42" s="55" t="s">
        <v>181</v>
      </c>
      <c r="B42" s="90">
        <v>213</v>
      </c>
      <c r="C42" s="168" t="s">
        <v>412</v>
      </c>
      <c r="D42" s="160" t="s">
        <v>603</v>
      </c>
      <c r="E42" s="160" t="s">
        <v>603</v>
      </c>
      <c r="F42" s="160" t="s">
        <v>575</v>
      </c>
      <c r="G42" s="43" t="s">
        <v>197</v>
      </c>
      <c r="H42" s="43" t="s">
        <v>197</v>
      </c>
      <c r="I42" s="113">
        <v>472245.22</v>
      </c>
      <c r="J42" s="118">
        <f t="shared" si="3"/>
        <v>54.78000000002794</v>
      </c>
      <c r="K42" s="121">
        <f>J42</f>
        <v>54.78000000002794</v>
      </c>
    </row>
    <row r="43" spans="1:11" ht="22.5" customHeight="1" thickBot="1">
      <c r="A43" s="130" t="s">
        <v>192</v>
      </c>
      <c r="B43" s="115" t="s">
        <v>146</v>
      </c>
      <c r="C43" s="167" t="s">
        <v>414</v>
      </c>
      <c r="D43" s="159">
        <v>158700</v>
      </c>
      <c r="E43" s="159">
        <v>158700</v>
      </c>
      <c r="F43" s="159" t="str">
        <f>F44</f>
        <v>158664</v>
      </c>
      <c r="G43" s="43" t="s">
        <v>197</v>
      </c>
      <c r="H43" s="43" t="s">
        <v>197</v>
      </c>
      <c r="I43" s="114" t="str">
        <f>F43</f>
        <v>158664</v>
      </c>
      <c r="J43" s="118">
        <f t="shared" si="3"/>
        <v>36</v>
      </c>
      <c r="K43" s="121">
        <f>E43-F43</f>
        <v>36</v>
      </c>
    </row>
    <row r="44" spans="1:11" ht="15" customHeight="1" thickBot="1">
      <c r="A44" s="55" t="s">
        <v>150</v>
      </c>
      <c r="B44" s="90">
        <v>212</v>
      </c>
      <c r="C44" s="168" t="s">
        <v>413</v>
      </c>
      <c r="D44" s="160" t="s">
        <v>415</v>
      </c>
      <c r="E44" s="160" t="s">
        <v>415</v>
      </c>
      <c r="F44" s="160" t="s">
        <v>576</v>
      </c>
      <c r="G44" s="43" t="s">
        <v>197</v>
      </c>
      <c r="H44" s="43" t="s">
        <v>197</v>
      </c>
      <c r="I44" s="113">
        <v>158664</v>
      </c>
      <c r="J44" s="118">
        <f t="shared" si="3"/>
        <v>36</v>
      </c>
      <c r="K44" s="121">
        <f>J44</f>
        <v>36</v>
      </c>
    </row>
    <row r="45" spans="1:11" ht="25.5" customHeight="1" hidden="1" thickBot="1">
      <c r="A45" s="55" t="s">
        <v>181</v>
      </c>
      <c r="B45" s="90">
        <v>213</v>
      </c>
      <c r="C45" s="168" t="s">
        <v>385</v>
      </c>
      <c r="D45" s="160"/>
      <c r="E45" s="160"/>
      <c r="F45" s="160"/>
      <c r="G45" s="43" t="s">
        <v>197</v>
      </c>
      <c r="H45" s="43" t="s">
        <v>197</v>
      </c>
      <c r="I45" s="113"/>
      <c r="J45" s="118">
        <f t="shared" si="3"/>
        <v>0</v>
      </c>
      <c r="K45" s="121">
        <v>0</v>
      </c>
    </row>
    <row r="46" spans="1:11" ht="22.5" customHeight="1" thickBot="1">
      <c r="A46" s="130" t="s">
        <v>192</v>
      </c>
      <c r="B46" s="115" t="s">
        <v>146</v>
      </c>
      <c r="C46" s="167" t="s">
        <v>416</v>
      </c>
      <c r="D46" s="159">
        <v>0</v>
      </c>
      <c r="E46" s="159">
        <v>0</v>
      </c>
      <c r="F46" s="159"/>
      <c r="G46" s="43" t="s">
        <v>197</v>
      </c>
      <c r="H46" s="43" t="s">
        <v>197</v>
      </c>
      <c r="I46" s="114">
        <f aca="true" t="shared" si="4" ref="I46:I52">F46</f>
        <v>0</v>
      </c>
      <c r="J46" s="118">
        <f aca="true" t="shared" si="5" ref="J46:J52">D46-F46</f>
        <v>0</v>
      </c>
      <c r="K46" s="121">
        <f aca="true" t="shared" si="6" ref="K46:K51">E46-F46</f>
        <v>0</v>
      </c>
    </row>
    <row r="47" spans="1:11" ht="15" customHeight="1" thickBot="1">
      <c r="A47" s="55" t="s">
        <v>150</v>
      </c>
      <c r="B47" s="56" t="s">
        <v>149</v>
      </c>
      <c r="C47" s="168" t="s">
        <v>417</v>
      </c>
      <c r="D47" s="162">
        <v>0</v>
      </c>
      <c r="E47" s="162">
        <v>0</v>
      </c>
      <c r="F47" s="159"/>
      <c r="G47" s="43" t="s">
        <v>197</v>
      </c>
      <c r="H47" s="43" t="s">
        <v>197</v>
      </c>
      <c r="I47" s="114">
        <f t="shared" si="4"/>
        <v>0</v>
      </c>
      <c r="J47" s="118">
        <f t="shared" si="5"/>
        <v>0</v>
      </c>
      <c r="K47" s="121">
        <f t="shared" si="6"/>
        <v>0</v>
      </c>
    </row>
    <row r="48" spans="1:11" ht="18.75" customHeight="1" thickBot="1">
      <c r="A48" s="55" t="s">
        <v>193</v>
      </c>
      <c r="B48" s="56" t="s">
        <v>158</v>
      </c>
      <c r="C48" s="170" t="s">
        <v>502</v>
      </c>
      <c r="D48" s="159">
        <f>D49+D61+D60</f>
        <v>293200</v>
      </c>
      <c r="E48" s="159">
        <f>E49+E61+E60</f>
        <v>293200</v>
      </c>
      <c r="F48" s="159">
        <f>F49+F61+F60</f>
        <v>292457.42</v>
      </c>
      <c r="G48" s="43" t="s">
        <v>197</v>
      </c>
      <c r="H48" s="43" t="s">
        <v>197</v>
      </c>
      <c r="I48" s="114">
        <f t="shared" si="4"/>
        <v>292457.42</v>
      </c>
      <c r="J48" s="118">
        <f t="shared" si="5"/>
        <v>742.5800000000163</v>
      </c>
      <c r="K48" s="121">
        <f t="shared" si="6"/>
        <v>742.5800000000163</v>
      </c>
    </row>
    <row r="49" spans="1:11" ht="18.75" customHeight="1" thickBot="1">
      <c r="A49" s="55" t="s">
        <v>193</v>
      </c>
      <c r="B49" s="56" t="s">
        <v>244</v>
      </c>
      <c r="C49" s="171" t="s">
        <v>422</v>
      </c>
      <c r="D49" s="162">
        <f>D50+D57+D58</f>
        <v>83300</v>
      </c>
      <c r="E49" s="162">
        <f>D49</f>
        <v>83300</v>
      </c>
      <c r="F49" s="162">
        <f>F50+F57+F58</f>
        <v>82612.93</v>
      </c>
      <c r="G49" s="43" t="s">
        <v>197</v>
      </c>
      <c r="H49" s="43" t="s">
        <v>197</v>
      </c>
      <c r="I49" s="114">
        <f t="shared" si="4"/>
        <v>82612.93</v>
      </c>
      <c r="J49" s="118">
        <f>D49-F49</f>
        <v>687.070000000007</v>
      </c>
      <c r="K49" s="121">
        <f>E49-F49</f>
        <v>687.070000000007</v>
      </c>
    </row>
    <row r="50" spans="1:11" ht="15" customHeight="1" thickBot="1">
      <c r="A50" s="55" t="s">
        <v>154</v>
      </c>
      <c r="B50" s="90">
        <v>223</v>
      </c>
      <c r="C50" s="171" t="s">
        <v>421</v>
      </c>
      <c r="D50" s="162">
        <v>71000</v>
      </c>
      <c r="E50" s="162">
        <v>71000</v>
      </c>
      <c r="F50" s="162">
        <v>70546.23</v>
      </c>
      <c r="G50" s="43" t="s">
        <v>197</v>
      </c>
      <c r="H50" s="43" t="s">
        <v>197</v>
      </c>
      <c r="I50" s="43">
        <f t="shared" si="4"/>
        <v>70546.23</v>
      </c>
      <c r="J50" s="118">
        <f t="shared" si="5"/>
        <v>453.7700000000041</v>
      </c>
      <c r="K50" s="121">
        <f t="shared" si="6"/>
        <v>453.7700000000041</v>
      </c>
    </row>
    <row r="51" spans="1:11" ht="33.75" customHeight="1" hidden="1" thickBot="1">
      <c r="A51" s="130" t="s">
        <v>232</v>
      </c>
      <c r="B51" s="56" t="s">
        <v>158</v>
      </c>
      <c r="C51" s="167" t="s">
        <v>233</v>
      </c>
      <c r="D51" s="159"/>
      <c r="E51" s="159"/>
      <c r="F51" s="162"/>
      <c r="G51" s="43" t="s">
        <v>197</v>
      </c>
      <c r="H51" s="43" t="s">
        <v>197</v>
      </c>
      <c r="I51" s="113">
        <f t="shared" si="4"/>
        <v>0</v>
      </c>
      <c r="J51" s="118">
        <f t="shared" si="5"/>
        <v>0</v>
      </c>
      <c r="K51" s="121">
        <f t="shared" si="6"/>
        <v>0</v>
      </c>
    </row>
    <row r="52" spans="1:11" ht="15" customHeight="1" hidden="1" thickBot="1">
      <c r="A52" s="55" t="s">
        <v>182</v>
      </c>
      <c r="B52" s="90">
        <v>226</v>
      </c>
      <c r="C52" s="168" t="s">
        <v>259</v>
      </c>
      <c r="D52" s="162"/>
      <c r="E52" s="162"/>
      <c r="F52" s="162"/>
      <c r="G52" s="43" t="s">
        <v>197</v>
      </c>
      <c r="H52" s="43" t="s">
        <v>197</v>
      </c>
      <c r="I52" s="43">
        <f t="shared" si="4"/>
        <v>0</v>
      </c>
      <c r="J52" s="118">
        <f t="shared" si="5"/>
        <v>0</v>
      </c>
      <c r="K52" s="124">
        <f>D52-F52</f>
        <v>0</v>
      </c>
    </row>
    <row r="53" spans="1:11" ht="24" customHeight="1" hidden="1">
      <c r="A53" s="130" t="s">
        <v>234</v>
      </c>
      <c r="B53" s="56" t="s">
        <v>158</v>
      </c>
      <c r="C53" s="167" t="s">
        <v>235</v>
      </c>
      <c r="D53" s="159"/>
      <c r="E53" s="159"/>
      <c r="F53" s="162"/>
      <c r="G53" s="43" t="s">
        <v>197</v>
      </c>
      <c r="H53" s="43" t="s">
        <v>197</v>
      </c>
      <c r="I53" s="113">
        <f aca="true" t="shared" si="7" ref="I53:I60">F53</f>
        <v>0</v>
      </c>
      <c r="J53" s="118">
        <f aca="true" t="shared" si="8" ref="J53:J58">D53-F53</f>
        <v>0</v>
      </c>
      <c r="K53" s="121">
        <f>E53-F53</f>
        <v>0</v>
      </c>
    </row>
    <row r="54" spans="1:11" ht="15" customHeight="1" hidden="1" thickBot="1">
      <c r="A54" s="55" t="s">
        <v>182</v>
      </c>
      <c r="B54" s="90">
        <v>226</v>
      </c>
      <c r="C54" s="168" t="s">
        <v>260</v>
      </c>
      <c r="D54" s="162"/>
      <c r="E54" s="162"/>
      <c r="F54" s="162"/>
      <c r="G54" s="43" t="s">
        <v>197</v>
      </c>
      <c r="H54" s="43" t="s">
        <v>197</v>
      </c>
      <c r="I54" s="43">
        <f t="shared" si="7"/>
        <v>0</v>
      </c>
      <c r="J54" s="118">
        <f t="shared" si="8"/>
        <v>0</v>
      </c>
      <c r="K54" s="124">
        <f>D54-F54</f>
        <v>0</v>
      </c>
    </row>
    <row r="55" spans="1:11" ht="24" customHeight="1" hidden="1" thickBot="1">
      <c r="A55" s="130" t="s">
        <v>236</v>
      </c>
      <c r="B55" s="56" t="s">
        <v>158</v>
      </c>
      <c r="C55" s="167" t="s">
        <v>237</v>
      </c>
      <c r="D55" s="159"/>
      <c r="E55" s="159"/>
      <c r="F55" s="162"/>
      <c r="G55" s="43" t="s">
        <v>197</v>
      </c>
      <c r="H55" s="43" t="s">
        <v>197</v>
      </c>
      <c r="I55" s="113">
        <f t="shared" si="7"/>
        <v>0</v>
      </c>
      <c r="J55" s="118">
        <f t="shared" si="8"/>
        <v>0</v>
      </c>
      <c r="K55" s="121">
        <f aca="true" t="shared" si="9" ref="K55:K62">E55-F55</f>
        <v>0</v>
      </c>
    </row>
    <row r="56" spans="1:11" ht="15" customHeight="1" hidden="1" thickBot="1">
      <c r="A56" s="55" t="s">
        <v>156</v>
      </c>
      <c r="B56" s="56" t="s">
        <v>201</v>
      </c>
      <c r="C56" s="171" t="s">
        <v>238</v>
      </c>
      <c r="D56" s="162"/>
      <c r="E56" s="162"/>
      <c r="F56" s="159"/>
      <c r="G56" s="43" t="s">
        <v>197</v>
      </c>
      <c r="H56" s="43" t="s">
        <v>197</v>
      </c>
      <c r="I56" s="114">
        <f t="shared" si="7"/>
        <v>0</v>
      </c>
      <c r="J56" s="118">
        <f t="shared" si="8"/>
        <v>0</v>
      </c>
      <c r="K56" s="121">
        <f t="shared" si="9"/>
        <v>0</v>
      </c>
    </row>
    <row r="57" spans="1:11" ht="26.25" customHeight="1" thickBot="1">
      <c r="A57" s="55" t="s">
        <v>318</v>
      </c>
      <c r="B57" s="56" t="s">
        <v>319</v>
      </c>
      <c r="C57" s="168" t="s">
        <v>420</v>
      </c>
      <c r="D57" s="162">
        <v>1700</v>
      </c>
      <c r="E57" s="162">
        <v>1700</v>
      </c>
      <c r="F57" s="162">
        <v>1627.03</v>
      </c>
      <c r="G57" s="43" t="s">
        <v>197</v>
      </c>
      <c r="H57" s="43" t="s">
        <v>197</v>
      </c>
      <c r="I57" s="113">
        <f t="shared" si="7"/>
        <v>1627.03</v>
      </c>
      <c r="J57" s="118">
        <f t="shared" si="8"/>
        <v>72.97000000000003</v>
      </c>
      <c r="K57" s="121">
        <f t="shared" si="9"/>
        <v>72.97000000000003</v>
      </c>
    </row>
    <row r="58" spans="1:11" ht="15" customHeight="1" thickBot="1">
      <c r="A58" s="55" t="s">
        <v>182</v>
      </c>
      <c r="B58" s="56" t="s">
        <v>196</v>
      </c>
      <c r="C58" s="168" t="s">
        <v>423</v>
      </c>
      <c r="D58" s="162">
        <v>10600</v>
      </c>
      <c r="E58" s="162">
        <v>10600</v>
      </c>
      <c r="F58" s="162">
        <v>10439.67</v>
      </c>
      <c r="G58" s="43" t="s">
        <v>197</v>
      </c>
      <c r="H58" s="43" t="s">
        <v>197</v>
      </c>
      <c r="I58" s="127">
        <f t="shared" si="7"/>
        <v>10439.67</v>
      </c>
      <c r="J58" s="118">
        <f t="shared" si="8"/>
        <v>160.32999999999993</v>
      </c>
      <c r="K58" s="121">
        <f t="shared" si="9"/>
        <v>160.32999999999993</v>
      </c>
    </row>
    <row r="59" spans="1:11" ht="32.25" customHeight="1" hidden="1" thickBot="1">
      <c r="A59" s="55" t="s">
        <v>320</v>
      </c>
      <c r="B59" s="56" t="s">
        <v>321</v>
      </c>
      <c r="C59" s="168" t="s">
        <v>391</v>
      </c>
      <c r="D59" s="162">
        <v>5100</v>
      </c>
      <c r="E59" s="162">
        <v>5100</v>
      </c>
      <c r="F59" s="162">
        <v>5100</v>
      </c>
      <c r="G59" s="43" t="s">
        <v>197</v>
      </c>
      <c r="H59" s="43" t="s">
        <v>197</v>
      </c>
      <c r="I59" s="113">
        <f t="shared" si="7"/>
        <v>5100</v>
      </c>
      <c r="J59" s="118">
        <f>D59-F59</f>
        <v>0</v>
      </c>
      <c r="K59" s="121">
        <f>J59</f>
        <v>0</v>
      </c>
    </row>
    <row r="60" spans="1:11" ht="24.75" customHeight="1" thickBot="1">
      <c r="A60" s="55" t="s">
        <v>320</v>
      </c>
      <c r="B60" s="56" t="s">
        <v>321</v>
      </c>
      <c r="C60" s="168" t="s">
        <v>534</v>
      </c>
      <c r="D60" s="162">
        <v>1100</v>
      </c>
      <c r="E60" s="162">
        <v>1100</v>
      </c>
      <c r="F60" s="162">
        <v>1080</v>
      </c>
      <c r="G60" s="43" t="s">
        <v>197</v>
      </c>
      <c r="H60" s="43" t="s">
        <v>197</v>
      </c>
      <c r="I60" s="113">
        <f t="shared" si="7"/>
        <v>1080</v>
      </c>
      <c r="J60" s="118">
        <f>D60-F60</f>
        <v>20</v>
      </c>
      <c r="K60" s="121">
        <f>J60</f>
        <v>20</v>
      </c>
    </row>
    <row r="61" spans="1:11" ht="27" customHeight="1" thickBot="1">
      <c r="A61" s="55" t="s">
        <v>320</v>
      </c>
      <c r="B61" s="56" t="s">
        <v>321</v>
      </c>
      <c r="C61" s="168" t="s">
        <v>424</v>
      </c>
      <c r="D61" s="162">
        <v>208800</v>
      </c>
      <c r="E61" s="162">
        <v>208800</v>
      </c>
      <c r="F61" s="162">
        <v>208764.49</v>
      </c>
      <c r="G61" s="43" t="s">
        <v>197</v>
      </c>
      <c r="H61" s="43" t="s">
        <v>197</v>
      </c>
      <c r="I61" s="113">
        <f aca="true" t="shared" si="10" ref="I61:I76">F61</f>
        <v>208764.49</v>
      </c>
      <c r="J61" s="118">
        <f>D61-F61</f>
        <v>35.51000000000931</v>
      </c>
      <c r="K61" s="121">
        <f>J61</f>
        <v>35.51000000000931</v>
      </c>
    </row>
    <row r="62" spans="1:11" ht="15" customHeight="1">
      <c r="A62" s="130" t="s">
        <v>425</v>
      </c>
      <c r="B62" s="115" t="s">
        <v>158</v>
      </c>
      <c r="C62" s="167" t="s">
        <v>427</v>
      </c>
      <c r="D62" s="159">
        <f>D63</f>
        <v>200</v>
      </c>
      <c r="E62" s="159">
        <f>E63</f>
        <v>200</v>
      </c>
      <c r="F62" s="159">
        <f>F63</f>
        <v>200</v>
      </c>
      <c r="G62" s="43" t="s">
        <v>197</v>
      </c>
      <c r="H62" s="43" t="s">
        <v>197</v>
      </c>
      <c r="I62" s="113">
        <v>200</v>
      </c>
      <c r="J62" s="118">
        <f aca="true" t="shared" si="11" ref="J62:J68">D62-F62</f>
        <v>0</v>
      </c>
      <c r="K62" s="121">
        <f t="shared" si="9"/>
        <v>0</v>
      </c>
    </row>
    <row r="63" spans="1:11" ht="23.25" customHeight="1">
      <c r="A63" s="55" t="s">
        <v>320</v>
      </c>
      <c r="B63" s="90">
        <v>340</v>
      </c>
      <c r="C63" s="168" t="s">
        <v>426</v>
      </c>
      <c r="D63" s="162">
        <v>200</v>
      </c>
      <c r="E63" s="162">
        <v>200</v>
      </c>
      <c r="F63" s="162">
        <v>200</v>
      </c>
      <c r="G63" s="43" t="s">
        <v>197</v>
      </c>
      <c r="H63" s="43" t="s">
        <v>197</v>
      </c>
      <c r="I63" s="43">
        <f>F63</f>
        <v>200</v>
      </c>
      <c r="J63" s="118">
        <f>D63-F63</f>
        <v>0</v>
      </c>
      <c r="K63" s="124">
        <f>D63-F63</f>
        <v>0</v>
      </c>
    </row>
    <row r="64" spans="1:11" ht="25.5" customHeight="1">
      <c r="A64" s="130" t="s">
        <v>323</v>
      </c>
      <c r="B64" s="115" t="s">
        <v>158</v>
      </c>
      <c r="C64" s="167" t="s">
        <v>322</v>
      </c>
      <c r="D64" s="159">
        <f>D65</f>
        <v>0</v>
      </c>
      <c r="E64" s="159">
        <v>0</v>
      </c>
      <c r="F64" s="159">
        <f>F65</f>
        <v>0</v>
      </c>
      <c r="G64" s="43" t="s">
        <v>197</v>
      </c>
      <c r="H64" s="43" t="s">
        <v>197</v>
      </c>
      <c r="I64" s="43">
        <f>F64</f>
        <v>0</v>
      </c>
      <c r="J64" s="118">
        <f>D64-F64</f>
        <v>0</v>
      </c>
      <c r="K64" s="124">
        <f>D64-F64</f>
        <v>0</v>
      </c>
    </row>
    <row r="65" spans="1:11" ht="15" customHeight="1" thickBot="1">
      <c r="A65" s="55" t="s">
        <v>156</v>
      </c>
      <c r="B65" s="90">
        <v>290</v>
      </c>
      <c r="C65" s="168" t="s">
        <v>324</v>
      </c>
      <c r="D65" s="162">
        <v>0</v>
      </c>
      <c r="E65" s="162">
        <v>0</v>
      </c>
      <c r="F65" s="162"/>
      <c r="G65" s="43" t="s">
        <v>197</v>
      </c>
      <c r="H65" s="43" t="s">
        <v>197</v>
      </c>
      <c r="I65" s="43">
        <f t="shared" si="10"/>
        <v>0</v>
      </c>
      <c r="J65" s="118">
        <f t="shared" si="11"/>
        <v>0</v>
      </c>
      <c r="K65" s="124">
        <f>D65-F65</f>
        <v>0</v>
      </c>
    </row>
    <row r="66" spans="1:11" ht="24.75" customHeight="1" thickBot="1">
      <c r="A66" s="130" t="s">
        <v>325</v>
      </c>
      <c r="B66" s="115" t="s">
        <v>158</v>
      </c>
      <c r="C66" s="167" t="s">
        <v>326</v>
      </c>
      <c r="D66" s="159">
        <f>D71+D77+D82</f>
        <v>69400</v>
      </c>
      <c r="E66" s="159">
        <f>E67+E69+E71+E77+E82</f>
        <v>69400</v>
      </c>
      <c r="F66" s="159">
        <f>F67+F69+F71+F77+F82</f>
        <v>69204.45</v>
      </c>
      <c r="G66" s="43" t="s">
        <v>197</v>
      </c>
      <c r="H66" s="43" t="s">
        <v>197</v>
      </c>
      <c r="I66" s="114">
        <f t="shared" si="10"/>
        <v>69204.45</v>
      </c>
      <c r="J66" s="118">
        <f t="shared" si="11"/>
        <v>195.5500000000029</v>
      </c>
      <c r="K66" s="121">
        <f>E66-F66</f>
        <v>195.5500000000029</v>
      </c>
    </row>
    <row r="67" spans="1:11" ht="36" customHeight="1" thickBot="1">
      <c r="A67" s="55" t="s">
        <v>327</v>
      </c>
      <c r="B67" s="56" t="s">
        <v>158</v>
      </c>
      <c r="C67" s="168" t="s">
        <v>328</v>
      </c>
      <c r="D67" s="162">
        <v>0</v>
      </c>
      <c r="E67" s="162">
        <v>0</v>
      </c>
      <c r="F67" s="162">
        <f>F68</f>
        <v>0</v>
      </c>
      <c r="G67" s="43" t="s">
        <v>197</v>
      </c>
      <c r="H67" s="43" t="s">
        <v>197</v>
      </c>
      <c r="I67" s="113">
        <f t="shared" si="10"/>
        <v>0</v>
      </c>
      <c r="J67" s="118">
        <f t="shared" si="11"/>
        <v>0</v>
      </c>
      <c r="K67" s="121">
        <f>E67-F67</f>
        <v>0</v>
      </c>
    </row>
    <row r="68" spans="1:11" ht="17.25" customHeight="1" thickBot="1">
      <c r="A68" s="55" t="s">
        <v>182</v>
      </c>
      <c r="B68" s="90">
        <v>226</v>
      </c>
      <c r="C68" s="168" t="s">
        <v>428</v>
      </c>
      <c r="D68" s="162">
        <v>0</v>
      </c>
      <c r="E68" s="162">
        <v>0</v>
      </c>
      <c r="F68" s="162"/>
      <c r="G68" s="43" t="s">
        <v>197</v>
      </c>
      <c r="H68" s="43" t="s">
        <v>197</v>
      </c>
      <c r="I68" s="113">
        <f t="shared" si="10"/>
        <v>0</v>
      </c>
      <c r="J68" s="118">
        <f t="shared" si="11"/>
        <v>0</v>
      </c>
      <c r="K68" s="121">
        <f>E68-F68</f>
        <v>0</v>
      </c>
    </row>
    <row r="69" spans="1:11" ht="45" customHeight="1" thickBot="1">
      <c r="A69" s="55" t="s">
        <v>329</v>
      </c>
      <c r="B69" s="56" t="s">
        <v>158</v>
      </c>
      <c r="C69" s="168" t="s">
        <v>330</v>
      </c>
      <c r="D69" s="162">
        <v>0</v>
      </c>
      <c r="E69" s="162">
        <v>0</v>
      </c>
      <c r="F69" s="162">
        <f>F70</f>
        <v>0</v>
      </c>
      <c r="G69" s="43" t="s">
        <v>197</v>
      </c>
      <c r="H69" s="43" t="s">
        <v>197</v>
      </c>
      <c r="I69" s="113">
        <f>F69</f>
        <v>0</v>
      </c>
      <c r="J69" s="118">
        <f>D69-F69</f>
        <v>0</v>
      </c>
      <c r="K69" s="121">
        <f>E69-F69</f>
        <v>0</v>
      </c>
    </row>
    <row r="70" spans="1:11" ht="19.5" customHeight="1" thickBot="1">
      <c r="A70" s="55" t="s">
        <v>182</v>
      </c>
      <c r="B70" s="56" t="s">
        <v>196</v>
      </c>
      <c r="C70" s="168" t="s">
        <v>429</v>
      </c>
      <c r="D70" s="162">
        <v>0</v>
      </c>
      <c r="E70" s="162">
        <v>0</v>
      </c>
      <c r="F70" s="162"/>
      <c r="G70" s="43" t="s">
        <v>197</v>
      </c>
      <c r="H70" s="43" t="s">
        <v>197</v>
      </c>
      <c r="I70" s="114">
        <f t="shared" si="10"/>
        <v>0</v>
      </c>
      <c r="J70" s="119">
        <f>D70-F70</f>
        <v>0</v>
      </c>
      <c r="K70" s="120">
        <f>E70-F70</f>
        <v>0</v>
      </c>
    </row>
    <row r="71" spans="1:11" ht="45" customHeight="1" thickBot="1">
      <c r="A71" s="130" t="s">
        <v>306</v>
      </c>
      <c r="B71" s="90"/>
      <c r="C71" s="167" t="s">
        <v>431</v>
      </c>
      <c r="D71" s="159">
        <f>D72</f>
        <v>6400</v>
      </c>
      <c r="E71" s="159">
        <f>D71</f>
        <v>6400</v>
      </c>
      <c r="F71" s="159">
        <f>F72+F74</f>
        <v>6350</v>
      </c>
      <c r="G71" s="43" t="s">
        <v>197</v>
      </c>
      <c r="H71" s="43" t="s">
        <v>197</v>
      </c>
      <c r="I71" s="113">
        <f t="shared" si="10"/>
        <v>6350</v>
      </c>
      <c r="J71" s="118">
        <f>D71-F71</f>
        <v>50</v>
      </c>
      <c r="K71" s="121">
        <v>8800</v>
      </c>
    </row>
    <row r="72" spans="1:11" ht="15" customHeight="1" thickBot="1">
      <c r="A72" s="55" t="s">
        <v>193</v>
      </c>
      <c r="B72" s="90">
        <v>220</v>
      </c>
      <c r="C72" s="168" t="s">
        <v>434</v>
      </c>
      <c r="D72" s="162">
        <f>D73+D74</f>
        <v>6400</v>
      </c>
      <c r="E72" s="162">
        <f>D72</f>
        <v>6400</v>
      </c>
      <c r="F72" s="160" t="s">
        <v>38</v>
      </c>
      <c r="G72" s="43" t="s">
        <v>197</v>
      </c>
      <c r="H72" s="43" t="s">
        <v>197</v>
      </c>
      <c r="I72" s="113" t="str">
        <f t="shared" si="10"/>
        <v>700</v>
      </c>
      <c r="J72" s="118">
        <v>8800</v>
      </c>
      <c r="K72" s="121">
        <v>8800</v>
      </c>
    </row>
    <row r="73" spans="1:11" ht="15" customHeight="1" thickBot="1">
      <c r="A73" s="55" t="s">
        <v>153</v>
      </c>
      <c r="B73" s="90">
        <v>222</v>
      </c>
      <c r="C73" s="168" t="s">
        <v>432</v>
      </c>
      <c r="D73" s="160" t="s">
        <v>38</v>
      </c>
      <c r="E73" s="160" t="s">
        <v>38</v>
      </c>
      <c r="F73" s="160" t="s">
        <v>38</v>
      </c>
      <c r="G73" s="43" t="s">
        <v>197</v>
      </c>
      <c r="H73" s="43" t="s">
        <v>197</v>
      </c>
      <c r="I73" s="113" t="str">
        <f>F73</f>
        <v>700</v>
      </c>
      <c r="J73" s="118">
        <f aca="true" t="shared" si="12" ref="J73:J83">D73-F73</f>
        <v>0</v>
      </c>
      <c r="K73" s="121">
        <f aca="true" t="shared" si="13" ref="K73:K78">E73-F73</f>
        <v>0</v>
      </c>
    </row>
    <row r="74" spans="1:11" ht="15" customHeight="1" thickBot="1">
      <c r="A74" s="55" t="s">
        <v>182</v>
      </c>
      <c r="B74" s="90">
        <v>226</v>
      </c>
      <c r="C74" s="168" t="s">
        <v>433</v>
      </c>
      <c r="D74" s="160" t="s">
        <v>604</v>
      </c>
      <c r="E74" s="160" t="s">
        <v>604</v>
      </c>
      <c r="F74" s="160" t="s">
        <v>577</v>
      </c>
      <c r="G74" s="43" t="s">
        <v>197</v>
      </c>
      <c r="H74" s="43" t="s">
        <v>197</v>
      </c>
      <c r="I74" s="113" t="str">
        <f>F74</f>
        <v>5650</v>
      </c>
      <c r="J74" s="118">
        <f t="shared" si="12"/>
        <v>50</v>
      </c>
      <c r="K74" s="121">
        <f t="shared" si="13"/>
        <v>50</v>
      </c>
    </row>
    <row r="75" spans="1:11" ht="69" customHeight="1" hidden="1" thickBot="1">
      <c r="A75" s="55" t="s">
        <v>331</v>
      </c>
      <c r="B75" s="56" t="s">
        <v>158</v>
      </c>
      <c r="C75" s="168" t="s">
        <v>332</v>
      </c>
      <c r="D75" s="162">
        <f>D76</f>
        <v>1000</v>
      </c>
      <c r="E75" s="162">
        <f>E76</f>
        <v>1000</v>
      </c>
      <c r="F75" s="162">
        <f>F76</f>
        <v>0</v>
      </c>
      <c r="G75" s="43" t="s">
        <v>197</v>
      </c>
      <c r="H75" s="43" t="s">
        <v>197</v>
      </c>
      <c r="I75" s="113">
        <f t="shared" si="10"/>
        <v>0</v>
      </c>
      <c r="J75" s="118">
        <f t="shared" si="12"/>
        <v>1000</v>
      </c>
      <c r="K75" s="121">
        <f t="shared" si="13"/>
        <v>1000</v>
      </c>
    </row>
    <row r="76" spans="1:11" ht="15" customHeight="1" hidden="1" thickBot="1">
      <c r="A76" s="55" t="s">
        <v>182</v>
      </c>
      <c r="B76" s="90">
        <v>226</v>
      </c>
      <c r="C76" s="168" t="s">
        <v>333</v>
      </c>
      <c r="D76" s="162">
        <v>1000</v>
      </c>
      <c r="E76" s="162">
        <v>1000</v>
      </c>
      <c r="F76" s="162"/>
      <c r="G76" s="43" t="s">
        <v>197</v>
      </c>
      <c r="H76" s="43" t="s">
        <v>197</v>
      </c>
      <c r="I76" s="113">
        <f t="shared" si="10"/>
        <v>0</v>
      </c>
      <c r="J76" s="118">
        <f t="shared" si="12"/>
        <v>1000</v>
      </c>
      <c r="K76" s="121">
        <f t="shared" si="13"/>
        <v>1000</v>
      </c>
    </row>
    <row r="77" spans="1:11" ht="45.75" customHeight="1" thickBot="1">
      <c r="A77" s="149" t="s">
        <v>334</v>
      </c>
      <c r="B77" s="56" t="s">
        <v>158</v>
      </c>
      <c r="C77" s="168" t="s">
        <v>435</v>
      </c>
      <c r="D77" s="162">
        <f>D78+D79+D80+D81</f>
        <v>58000</v>
      </c>
      <c r="E77" s="162">
        <f>E78+E79+E80+E81</f>
        <v>58000</v>
      </c>
      <c r="F77" s="162">
        <f>F78+F79+F80+F81</f>
        <v>57854.45</v>
      </c>
      <c r="G77" s="43" t="s">
        <v>197</v>
      </c>
      <c r="H77" s="43" t="s">
        <v>197</v>
      </c>
      <c r="I77" s="114">
        <f>F77</f>
        <v>57854.45</v>
      </c>
      <c r="J77" s="118">
        <f t="shared" si="12"/>
        <v>145.5500000000029</v>
      </c>
      <c r="K77" s="121">
        <f t="shared" si="13"/>
        <v>145.5500000000029</v>
      </c>
    </row>
    <row r="78" spans="1:11" ht="17.25" customHeight="1" thickBot="1">
      <c r="A78" s="55" t="s">
        <v>182</v>
      </c>
      <c r="B78" s="90">
        <v>226</v>
      </c>
      <c r="C78" s="168" t="s">
        <v>436</v>
      </c>
      <c r="D78" s="162">
        <v>12800</v>
      </c>
      <c r="E78" s="162">
        <v>12800</v>
      </c>
      <c r="F78" s="162">
        <v>12750</v>
      </c>
      <c r="G78" s="43" t="s">
        <v>197</v>
      </c>
      <c r="H78" s="43" t="s">
        <v>197</v>
      </c>
      <c r="I78" s="113">
        <f aca="true" t="shared" si="14" ref="I78:I84">F78</f>
        <v>12750</v>
      </c>
      <c r="J78" s="118">
        <f t="shared" si="12"/>
        <v>50</v>
      </c>
      <c r="K78" s="121">
        <f t="shared" si="13"/>
        <v>50</v>
      </c>
    </row>
    <row r="79" spans="1:11" ht="18" customHeight="1" thickBot="1">
      <c r="A79" s="55" t="s">
        <v>156</v>
      </c>
      <c r="B79" s="90">
        <v>290</v>
      </c>
      <c r="C79" s="168" t="s">
        <v>437</v>
      </c>
      <c r="D79" s="162">
        <v>6400</v>
      </c>
      <c r="E79" s="162">
        <v>6400</v>
      </c>
      <c r="F79" s="162">
        <v>6350</v>
      </c>
      <c r="G79" s="43" t="s">
        <v>197</v>
      </c>
      <c r="H79" s="43" t="s">
        <v>197</v>
      </c>
      <c r="I79" s="113">
        <f t="shared" si="14"/>
        <v>6350</v>
      </c>
      <c r="J79" s="118">
        <f t="shared" si="12"/>
        <v>50</v>
      </c>
      <c r="K79" s="121">
        <f>J79</f>
        <v>50</v>
      </c>
    </row>
    <row r="80" spans="1:11" ht="18" customHeight="1" thickBot="1">
      <c r="A80" s="55" t="s">
        <v>156</v>
      </c>
      <c r="B80" s="90">
        <v>290</v>
      </c>
      <c r="C80" s="168" t="s">
        <v>438</v>
      </c>
      <c r="D80" s="162">
        <v>8700</v>
      </c>
      <c r="E80" s="162">
        <v>8700</v>
      </c>
      <c r="F80" s="162">
        <v>8677.92</v>
      </c>
      <c r="G80" s="43" t="s">
        <v>197</v>
      </c>
      <c r="H80" s="43" t="s">
        <v>197</v>
      </c>
      <c r="I80" s="113">
        <f t="shared" si="14"/>
        <v>8677.92</v>
      </c>
      <c r="J80" s="118">
        <f t="shared" si="12"/>
        <v>22.079999999999927</v>
      </c>
      <c r="K80" s="121">
        <f>E80-F80</f>
        <v>22.079999999999927</v>
      </c>
    </row>
    <row r="81" spans="1:11" ht="18.75" customHeight="1" thickBot="1">
      <c r="A81" s="55" t="s">
        <v>156</v>
      </c>
      <c r="B81" s="90">
        <v>290</v>
      </c>
      <c r="C81" s="168" t="s">
        <v>546</v>
      </c>
      <c r="D81" s="162">
        <v>30100</v>
      </c>
      <c r="E81" s="162">
        <v>30100</v>
      </c>
      <c r="F81" s="162">
        <v>30076.53</v>
      </c>
      <c r="G81" s="43" t="s">
        <v>197</v>
      </c>
      <c r="H81" s="43" t="s">
        <v>197</v>
      </c>
      <c r="I81" s="113">
        <f>F81</f>
        <v>30076.53</v>
      </c>
      <c r="J81" s="118">
        <f>D81-F81</f>
        <v>23.470000000001164</v>
      </c>
      <c r="K81" s="121">
        <f>E81-F81</f>
        <v>23.470000000001164</v>
      </c>
    </row>
    <row r="82" spans="1:11" s="131" customFormat="1" ht="24" customHeight="1">
      <c r="A82" s="130" t="s">
        <v>320</v>
      </c>
      <c r="B82" s="128">
        <v>340</v>
      </c>
      <c r="C82" s="167" t="s">
        <v>439</v>
      </c>
      <c r="D82" s="159">
        <v>5000</v>
      </c>
      <c r="E82" s="159">
        <v>5000</v>
      </c>
      <c r="F82" s="159">
        <v>5000</v>
      </c>
      <c r="G82" s="110" t="s">
        <v>197</v>
      </c>
      <c r="H82" s="110" t="s">
        <v>197</v>
      </c>
      <c r="I82" s="114">
        <f t="shared" si="14"/>
        <v>5000</v>
      </c>
      <c r="J82" s="119">
        <f t="shared" si="12"/>
        <v>0</v>
      </c>
      <c r="K82" s="120">
        <f>E82-F82</f>
        <v>0</v>
      </c>
    </row>
    <row r="83" spans="1:11" ht="114.75" customHeight="1" thickBot="1">
      <c r="A83" s="130" t="s">
        <v>440</v>
      </c>
      <c r="B83" s="115" t="s">
        <v>158</v>
      </c>
      <c r="C83" s="167" t="s">
        <v>442</v>
      </c>
      <c r="D83" s="159">
        <f>D84+D89</f>
        <v>164700</v>
      </c>
      <c r="E83" s="159">
        <f>D83</f>
        <v>164700</v>
      </c>
      <c r="F83" s="159">
        <f>F84+F89</f>
        <v>164700</v>
      </c>
      <c r="G83" s="43" t="s">
        <v>197</v>
      </c>
      <c r="H83" s="43" t="s">
        <v>197</v>
      </c>
      <c r="I83" s="113">
        <f t="shared" si="14"/>
        <v>164700</v>
      </c>
      <c r="J83" s="89">
        <f t="shared" si="12"/>
        <v>0</v>
      </c>
      <c r="K83" s="25">
        <f>E83-F83</f>
        <v>0</v>
      </c>
    </row>
    <row r="84" spans="1:11" ht="27" customHeight="1">
      <c r="A84" s="55" t="s">
        <v>192</v>
      </c>
      <c r="B84" s="90">
        <v>210</v>
      </c>
      <c r="C84" s="168" t="s">
        <v>441</v>
      </c>
      <c r="D84" s="162">
        <f>D85+D86</f>
        <v>156635.69</v>
      </c>
      <c r="E84" s="162">
        <f>E85+E86</f>
        <v>156635.69</v>
      </c>
      <c r="F84" s="162">
        <f>F85+F86</f>
        <v>156635.69</v>
      </c>
      <c r="G84" s="43" t="s">
        <v>197</v>
      </c>
      <c r="H84" s="43" t="s">
        <v>197</v>
      </c>
      <c r="I84" s="113">
        <f t="shared" si="14"/>
        <v>156635.69</v>
      </c>
      <c r="J84" s="118">
        <f>D84-F84</f>
        <v>0</v>
      </c>
      <c r="K84" s="121">
        <f>J84</f>
        <v>0</v>
      </c>
    </row>
    <row r="85" spans="1:11" ht="16.5" customHeight="1" thickBot="1">
      <c r="A85" s="55" t="s">
        <v>148</v>
      </c>
      <c r="B85" s="56" t="s">
        <v>147</v>
      </c>
      <c r="C85" s="168" t="s">
        <v>444</v>
      </c>
      <c r="D85" s="162">
        <v>122932.64</v>
      </c>
      <c r="E85" s="162">
        <v>122932.64</v>
      </c>
      <c r="F85" s="162">
        <v>122932.64</v>
      </c>
      <c r="G85" s="43" t="s">
        <v>197</v>
      </c>
      <c r="H85" s="43" t="s">
        <v>197</v>
      </c>
      <c r="I85" s="43" t="s">
        <v>578</v>
      </c>
      <c r="J85" s="89">
        <f>D85-F85</f>
        <v>0</v>
      </c>
      <c r="K85" s="25">
        <f>E85-F85</f>
        <v>0</v>
      </c>
    </row>
    <row r="86" spans="1:11" ht="25.5" customHeight="1" thickBot="1">
      <c r="A86" s="55" t="s">
        <v>181</v>
      </c>
      <c r="B86" s="90">
        <v>213</v>
      </c>
      <c r="C86" s="168" t="s">
        <v>443</v>
      </c>
      <c r="D86" s="162">
        <v>33703.05</v>
      </c>
      <c r="E86" s="162">
        <v>33703.05</v>
      </c>
      <c r="F86" s="162">
        <v>33703.05</v>
      </c>
      <c r="G86" s="43" t="s">
        <v>197</v>
      </c>
      <c r="H86" s="43" t="s">
        <v>197</v>
      </c>
      <c r="I86" s="113">
        <f>F86</f>
        <v>33703.05</v>
      </c>
      <c r="J86" s="118">
        <f>D86-F86</f>
        <v>0</v>
      </c>
      <c r="K86" s="121">
        <f>E86-F86</f>
        <v>0</v>
      </c>
    </row>
    <row r="87" spans="1:256" ht="27" customHeight="1" hidden="1" thickBot="1">
      <c r="A87" s="111" t="s">
        <v>241</v>
      </c>
      <c r="B87" s="111" t="s">
        <v>241</v>
      </c>
      <c r="C87" s="167" t="s">
        <v>281</v>
      </c>
      <c r="D87" s="159" t="s">
        <v>282</v>
      </c>
      <c r="E87" s="159" t="s">
        <v>282</v>
      </c>
      <c r="F87" s="159"/>
      <c r="G87" s="111"/>
      <c r="H87" s="111"/>
      <c r="I87" s="111" t="s">
        <v>176</v>
      </c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 t="s">
        <v>241</v>
      </c>
      <c r="AT87" s="111" t="s">
        <v>241</v>
      </c>
      <c r="AU87" s="111" t="s">
        <v>241</v>
      </c>
      <c r="AV87" s="111" t="s">
        <v>241</v>
      </c>
      <c r="AW87" s="111" t="s">
        <v>241</v>
      </c>
      <c r="AX87" s="111" t="s">
        <v>241</v>
      </c>
      <c r="AY87" s="111" t="s">
        <v>241</v>
      </c>
      <c r="AZ87" s="111" t="s">
        <v>241</v>
      </c>
      <c r="BA87" s="111" t="s">
        <v>241</v>
      </c>
      <c r="BB87" s="111" t="s">
        <v>241</v>
      </c>
      <c r="BC87" s="111" t="s">
        <v>241</v>
      </c>
      <c r="BD87" s="111" t="s">
        <v>241</v>
      </c>
      <c r="BE87" s="111" t="s">
        <v>241</v>
      </c>
      <c r="BF87" s="111" t="s">
        <v>241</v>
      </c>
      <c r="BG87" s="111" t="s">
        <v>241</v>
      </c>
      <c r="BH87" s="111" t="s">
        <v>241</v>
      </c>
      <c r="BI87" s="111" t="s">
        <v>241</v>
      </c>
      <c r="BJ87" s="111" t="s">
        <v>241</v>
      </c>
      <c r="BK87" s="111" t="s">
        <v>241</v>
      </c>
      <c r="BL87" s="111" t="s">
        <v>241</v>
      </c>
      <c r="BM87" s="111" t="s">
        <v>241</v>
      </c>
      <c r="BN87" s="111" t="s">
        <v>241</v>
      </c>
      <c r="BO87" s="111" t="s">
        <v>241</v>
      </c>
      <c r="BP87" s="111" t="s">
        <v>241</v>
      </c>
      <c r="BQ87" s="111" t="s">
        <v>241</v>
      </c>
      <c r="BR87" s="111" t="s">
        <v>241</v>
      </c>
      <c r="BS87" s="111" t="s">
        <v>241</v>
      </c>
      <c r="BT87" s="111" t="s">
        <v>241</v>
      </c>
      <c r="BU87" s="111" t="s">
        <v>241</v>
      </c>
      <c r="BV87" s="111" t="s">
        <v>241</v>
      </c>
      <c r="BW87" s="111" t="s">
        <v>241</v>
      </c>
      <c r="BX87" s="111" t="s">
        <v>241</v>
      </c>
      <c r="BY87" s="111" t="s">
        <v>241</v>
      </c>
      <c r="BZ87" s="111" t="s">
        <v>241</v>
      </c>
      <c r="CA87" s="111" t="s">
        <v>241</v>
      </c>
      <c r="CB87" s="111" t="s">
        <v>241</v>
      </c>
      <c r="CC87" s="111" t="s">
        <v>241</v>
      </c>
      <c r="CD87" s="111" t="s">
        <v>241</v>
      </c>
      <c r="CE87" s="111" t="s">
        <v>241</v>
      </c>
      <c r="CF87" s="111" t="s">
        <v>241</v>
      </c>
      <c r="CG87" s="111" t="s">
        <v>241</v>
      </c>
      <c r="CH87" s="111" t="s">
        <v>241</v>
      </c>
      <c r="CI87" s="111" t="s">
        <v>241</v>
      </c>
      <c r="CJ87" s="111" t="s">
        <v>241</v>
      </c>
      <c r="CK87" s="111" t="s">
        <v>241</v>
      </c>
      <c r="CL87" s="111" t="s">
        <v>241</v>
      </c>
      <c r="CM87" s="111" t="s">
        <v>241</v>
      </c>
      <c r="CN87" s="111" t="s">
        <v>241</v>
      </c>
      <c r="CO87" s="111" t="s">
        <v>241</v>
      </c>
      <c r="CP87" s="111" t="s">
        <v>241</v>
      </c>
      <c r="CQ87" s="111" t="s">
        <v>241</v>
      </c>
      <c r="CR87" s="111" t="s">
        <v>241</v>
      </c>
      <c r="CS87" s="111" t="s">
        <v>241</v>
      </c>
      <c r="CT87" s="111" t="s">
        <v>241</v>
      </c>
      <c r="CU87" s="111" t="s">
        <v>241</v>
      </c>
      <c r="CV87" s="111" t="s">
        <v>241</v>
      </c>
      <c r="CW87" s="111" t="s">
        <v>241</v>
      </c>
      <c r="CX87" s="111" t="s">
        <v>241</v>
      </c>
      <c r="CY87" s="111" t="s">
        <v>241</v>
      </c>
      <c r="CZ87" s="111" t="s">
        <v>241</v>
      </c>
      <c r="DA87" s="111" t="s">
        <v>241</v>
      </c>
      <c r="DB87" s="111" t="s">
        <v>241</v>
      </c>
      <c r="DC87" s="111" t="s">
        <v>241</v>
      </c>
      <c r="DD87" s="111" t="s">
        <v>241</v>
      </c>
      <c r="DE87" s="111" t="s">
        <v>241</v>
      </c>
      <c r="DF87" s="111" t="s">
        <v>241</v>
      </c>
      <c r="DG87" s="111" t="s">
        <v>241</v>
      </c>
      <c r="DH87" s="111" t="s">
        <v>241</v>
      </c>
      <c r="DI87" s="111" t="s">
        <v>241</v>
      </c>
      <c r="DJ87" s="111" t="s">
        <v>241</v>
      </c>
      <c r="DK87" s="111" t="s">
        <v>241</v>
      </c>
      <c r="DL87" s="111" t="s">
        <v>241</v>
      </c>
      <c r="DM87" s="111" t="s">
        <v>241</v>
      </c>
      <c r="DN87" s="111" t="s">
        <v>241</v>
      </c>
      <c r="DO87" s="111" t="s">
        <v>241</v>
      </c>
      <c r="DP87" s="111" t="s">
        <v>241</v>
      </c>
      <c r="DQ87" s="111" t="s">
        <v>241</v>
      </c>
      <c r="DR87" s="111" t="s">
        <v>241</v>
      </c>
      <c r="DS87" s="111" t="s">
        <v>241</v>
      </c>
      <c r="DT87" s="111" t="s">
        <v>241</v>
      </c>
      <c r="DU87" s="111" t="s">
        <v>241</v>
      </c>
      <c r="DV87" s="111" t="s">
        <v>241</v>
      </c>
      <c r="DW87" s="111" t="s">
        <v>241</v>
      </c>
      <c r="DX87" s="111" t="s">
        <v>241</v>
      </c>
      <c r="DY87" s="111" t="s">
        <v>241</v>
      </c>
      <c r="DZ87" s="111" t="s">
        <v>241</v>
      </c>
      <c r="EA87" s="111" t="s">
        <v>241</v>
      </c>
      <c r="EB87" s="111" t="s">
        <v>241</v>
      </c>
      <c r="EC87" s="111" t="s">
        <v>241</v>
      </c>
      <c r="ED87" s="111" t="s">
        <v>241</v>
      </c>
      <c r="EE87" s="111" t="s">
        <v>241</v>
      </c>
      <c r="EF87" s="111" t="s">
        <v>241</v>
      </c>
      <c r="EG87" s="111" t="s">
        <v>241</v>
      </c>
      <c r="EH87" s="111" t="s">
        <v>241</v>
      </c>
      <c r="EI87" s="111" t="s">
        <v>241</v>
      </c>
      <c r="EJ87" s="111" t="s">
        <v>241</v>
      </c>
      <c r="EK87" s="111" t="s">
        <v>241</v>
      </c>
      <c r="EL87" s="111" t="s">
        <v>241</v>
      </c>
      <c r="EM87" s="111" t="s">
        <v>241</v>
      </c>
      <c r="EN87" s="111" t="s">
        <v>241</v>
      </c>
      <c r="EO87" s="111" t="s">
        <v>241</v>
      </c>
      <c r="EP87" s="111" t="s">
        <v>241</v>
      </c>
      <c r="EQ87" s="111" t="s">
        <v>241</v>
      </c>
      <c r="ER87" s="111" t="s">
        <v>241</v>
      </c>
      <c r="ES87" s="111" t="s">
        <v>241</v>
      </c>
      <c r="ET87" s="111" t="s">
        <v>241</v>
      </c>
      <c r="EU87" s="111" t="s">
        <v>241</v>
      </c>
      <c r="EV87" s="111" t="s">
        <v>241</v>
      </c>
      <c r="EW87" s="111" t="s">
        <v>241</v>
      </c>
      <c r="EX87" s="111" t="s">
        <v>241</v>
      </c>
      <c r="EY87" s="111" t="s">
        <v>241</v>
      </c>
      <c r="EZ87" s="111" t="s">
        <v>241</v>
      </c>
      <c r="FA87" s="111" t="s">
        <v>241</v>
      </c>
      <c r="FB87" s="111" t="s">
        <v>241</v>
      </c>
      <c r="FC87" s="111" t="s">
        <v>241</v>
      </c>
      <c r="FD87" s="111" t="s">
        <v>241</v>
      </c>
      <c r="FE87" s="111" t="s">
        <v>241</v>
      </c>
      <c r="FF87" s="111" t="s">
        <v>241</v>
      </c>
      <c r="FG87" s="111" t="s">
        <v>241</v>
      </c>
      <c r="FH87" s="111" t="s">
        <v>241</v>
      </c>
      <c r="FI87" s="111" t="s">
        <v>241</v>
      </c>
      <c r="FJ87" s="111" t="s">
        <v>241</v>
      </c>
      <c r="FK87" s="111" t="s">
        <v>241</v>
      </c>
      <c r="FL87" s="111" t="s">
        <v>241</v>
      </c>
      <c r="FM87" s="111" t="s">
        <v>241</v>
      </c>
      <c r="FN87" s="111" t="s">
        <v>241</v>
      </c>
      <c r="FO87" s="111" t="s">
        <v>241</v>
      </c>
      <c r="FP87" s="111" t="s">
        <v>241</v>
      </c>
      <c r="FQ87" s="111" t="s">
        <v>241</v>
      </c>
      <c r="FR87" s="111" t="s">
        <v>241</v>
      </c>
      <c r="FS87" s="111" t="s">
        <v>241</v>
      </c>
      <c r="FT87" s="111" t="s">
        <v>241</v>
      </c>
      <c r="FU87" s="111" t="s">
        <v>241</v>
      </c>
      <c r="FV87" s="111" t="s">
        <v>241</v>
      </c>
      <c r="FW87" s="111" t="s">
        <v>241</v>
      </c>
      <c r="FX87" s="111" t="s">
        <v>241</v>
      </c>
      <c r="FY87" s="111" t="s">
        <v>241</v>
      </c>
      <c r="FZ87" s="111" t="s">
        <v>241</v>
      </c>
      <c r="GA87" s="111" t="s">
        <v>241</v>
      </c>
      <c r="GB87" s="111" t="s">
        <v>241</v>
      </c>
      <c r="GC87" s="111" t="s">
        <v>241</v>
      </c>
      <c r="GD87" s="111" t="s">
        <v>241</v>
      </c>
      <c r="GE87" s="111" t="s">
        <v>241</v>
      </c>
      <c r="GF87" s="111" t="s">
        <v>241</v>
      </c>
      <c r="GG87" s="111" t="s">
        <v>241</v>
      </c>
      <c r="GH87" s="111" t="s">
        <v>241</v>
      </c>
      <c r="GI87" s="111" t="s">
        <v>241</v>
      </c>
      <c r="GJ87" s="111" t="s">
        <v>241</v>
      </c>
      <c r="GK87" s="111" t="s">
        <v>241</v>
      </c>
      <c r="GL87" s="111" t="s">
        <v>241</v>
      </c>
      <c r="GM87" s="111" t="s">
        <v>241</v>
      </c>
      <c r="GN87" s="111" t="s">
        <v>241</v>
      </c>
      <c r="GO87" s="111" t="s">
        <v>241</v>
      </c>
      <c r="GP87" s="111" t="s">
        <v>241</v>
      </c>
      <c r="GQ87" s="111" t="s">
        <v>241</v>
      </c>
      <c r="GR87" s="111" t="s">
        <v>241</v>
      </c>
      <c r="GS87" s="111" t="s">
        <v>241</v>
      </c>
      <c r="GT87" s="111" t="s">
        <v>241</v>
      </c>
      <c r="GU87" s="111" t="s">
        <v>241</v>
      </c>
      <c r="GV87" s="111" t="s">
        <v>241</v>
      </c>
      <c r="GW87" s="111" t="s">
        <v>241</v>
      </c>
      <c r="GX87" s="111" t="s">
        <v>241</v>
      </c>
      <c r="GY87" s="111" t="s">
        <v>241</v>
      </c>
      <c r="GZ87" s="111" t="s">
        <v>241</v>
      </c>
      <c r="HA87" s="111" t="s">
        <v>241</v>
      </c>
      <c r="HB87" s="111" t="s">
        <v>241</v>
      </c>
      <c r="HC87" s="111" t="s">
        <v>241</v>
      </c>
      <c r="HD87" s="111" t="s">
        <v>241</v>
      </c>
      <c r="HE87" s="111" t="s">
        <v>241</v>
      </c>
      <c r="HF87" s="111" t="s">
        <v>241</v>
      </c>
      <c r="HG87" s="111" t="s">
        <v>241</v>
      </c>
      <c r="HH87" s="111" t="s">
        <v>241</v>
      </c>
      <c r="HI87" s="111" t="s">
        <v>241</v>
      </c>
      <c r="HJ87" s="111" t="s">
        <v>241</v>
      </c>
      <c r="HK87" s="111" t="s">
        <v>241</v>
      </c>
      <c r="HL87" s="111" t="s">
        <v>241</v>
      </c>
      <c r="HM87" s="111" t="s">
        <v>241</v>
      </c>
      <c r="HN87" s="111" t="s">
        <v>241</v>
      </c>
      <c r="HO87" s="111" t="s">
        <v>241</v>
      </c>
      <c r="HP87" s="111" t="s">
        <v>241</v>
      </c>
      <c r="HQ87" s="111" t="s">
        <v>241</v>
      </c>
      <c r="HR87" s="111" t="s">
        <v>241</v>
      </c>
      <c r="HS87" s="111" t="s">
        <v>241</v>
      </c>
      <c r="HT87" s="111" t="s">
        <v>241</v>
      </c>
      <c r="HU87" s="111" t="s">
        <v>241</v>
      </c>
      <c r="HV87" s="111" t="s">
        <v>241</v>
      </c>
      <c r="HW87" s="111" t="s">
        <v>241</v>
      </c>
      <c r="HX87" s="111" t="s">
        <v>241</v>
      </c>
      <c r="HY87" s="111" t="s">
        <v>241</v>
      </c>
      <c r="HZ87" s="111" t="s">
        <v>241</v>
      </c>
      <c r="IA87" s="111" t="s">
        <v>241</v>
      </c>
      <c r="IB87" s="111" t="s">
        <v>241</v>
      </c>
      <c r="IC87" s="111" t="s">
        <v>241</v>
      </c>
      <c r="ID87" s="111" t="s">
        <v>241</v>
      </c>
      <c r="IE87" s="111" t="s">
        <v>241</v>
      </c>
      <c r="IF87" s="111" t="s">
        <v>241</v>
      </c>
      <c r="IG87" s="111" t="s">
        <v>241</v>
      </c>
      <c r="IH87" s="111" t="s">
        <v>241</v>
      </c>
      <c r="II87" s="111" t="s">
        <v>241</v>
      </c>
      <c r="IJ87" s="111" t="s">
        <v>241</v>
      </c>
      <c r="IK87" s="111" t="s">
        <v>241</v>
      </c>
      <c r="IL87" s="111" t="s">
        <v>241</v>
      </c>
      <c r="IM87" s="111" t="s">
        <v>241</v>
      </c>
      <c r="IN87" s="111" t="s">
        <v>241</v>
      </c>
      <c r="IO87" s="111" t="s">
        <v>241</v>
      </c>
      <c r="IP87" s="111" t="s">
        <v>241</v>
      </c>
      <c r="IQ87" s="111" t="s">
        <v>241</v>
      </c>
      <c r="IR87" s="111" t="s">
        <v>241</v>
      </c>
      <c r="IS87" s="111" t="s">
        <v>241</v>
      </c>
      <c r="IT87" s="111" t="s">
        <v>241</v>
      </c>
      <c r="IU87" s="111" t="s">
        <v>241</v>
      </c>
      <c r="IV87" s="111" t="s">
        <v>241</v>
      </c>
    </row>
    <row r="88" spans="1:11" ht="27" customHeight="1" hidden="1" thickBot="1">
      <c r="A88" s="55" t="s">
        <v>181</v>
      </c>
      <c r="B88" s="90">
        <v>213</v>
      </c>
      <c r="C88" s="168" t="s">
        <v>397</v>
      </c>
      <c r="D88" s="162"/>
      <c r="E88" s="162"/>
      <c r="F88" s="162">
        <v>0</v>
      </c>
      <c r="G88" s="43" t="s">
        <v>197</v>
      </c>
      <c r="H88" s="43" t="s">
        <v>197</v>
      </c>
      <c r="I88" s="113">
        <f>F88</f>
        <v>0</v>
      </c>
      <c r="J88" s="118">
        <f aca="true" t="shared" si="15" ref="J88:J99">D88-F88</f>
        <v>0</v>
      </c>
      <c r="K88" s="121">
        <f aca="true" t="shared" si="16" ref="K88:K93">E88-F88</f>
        <v>0</v>
      </c>
    </row>
    <row r="89" spans="1:11" ht="24" customHeight="1" thickBot="1">
      <c r="A89" s="130" t="s">
        <v>320</v>
      </c>
      <c r="B89" s="90">
        <v>213</v>
      </c>
      <c r="C89" s="168" t="s">
        <v>579</v>
      </c>
      <c r="D89" s="162">
        <v>8064.31</v>
      </c>
      <c r="E89" s="162">
        <v>8064.31</v>
      </c>
      <c r="F89" s="162">
        <v>8064.31</v>
      </c>
      <c r="G89" s="43" t="s">
        <v>197</v>
      </c>
      <c r="H89" s="43" t="s">
        <v>197</v>
      </c>
      <c r="I89" s="113">
        <f>F89</f>
        <v>8064.31</v>
      </c>
      <c r="J89" s="118">
        <f>D89-F89</f>
        <v>0</v>
      </c>
      <c r="K89" s="121">
        <f t="shared" si="16"/>
        <v>0</v>
      </c>
    </row>
    <row r="90" spans="1:11" ht="21" customHeight="1" thickBot="1">
      <c r="A90" s="55" t="s">
        <v>335</v>
      </c>
      <c r="B90" s="115">
        <v>0</v>
      </c>
      <c r="C90" s="167" t="s">
        <v>336</v>
      </c>
      <c r="D90" s="159">
        <f>D92+D93</f>
        <v>62300</v>
      </c>
      <c r="E90" s="159">
        <f>E92+E93</f>
        <v>62300</v>
      </c>
      <c r="F90" s="159">
        <f>F92+F93</f>
        <v>62300</v>
      </c>
      <c r="G90" s="43" t="s">
        <v>197</v>
      </c>
      <c r="H90" s="43" t="s">
        <v>197</v>
      </c>
      <c r="I90" s="113">
        <f aca="true" t="shared" si="17" ref="I90:I97">F90</f>
        <v>62300</v>
      </c>
      <c r="J90" s="118">
        <f t="shared" si="15"/>
        <v>0</v>
      </c>
      <c r="K90" s="121">
        <f t="shared" si="16"/>
        <v>0</v>
      </c>
    </row>
    <row r="91" spans="1:11" ht="27" customHeight="1" hidden="1" thickBot="1">
      <c r="A91" s="55" t="s">
        <v>240</v>
      </c>
      <c r="B91" s="90">
        <v>225</v>
      </c>
      <c r="C91" s="167" t="s">
        <v>283</v>
      </c>
      <c r="D91" s="159" t="s">
        <v>280</v>
      </c>
      <c r="E91" s="159" t="s">
        <v>280</v>
      </c>
      <c r="F91" s="162"/>
      <c r="G91" s="43" t="s">
        <v>197</v>
      </c>
      <c r="H91" s="43" t="s">
        <v>197</v>
      </c>
      <c r="I91" s="113">
        <f t="shared" si="17"/>
        <v>0</v>
      </c>
      <c r="J91" s="118">
        <f t="shared" si="15"/>
        <v>95200</v>
      </c>
      <c r="K91" s="121">
        <f t="shared" si="16"/>
        <v>95200</v>
      </c>
    </row>
    <row r="92" spans="1:11" ht="18" customHeight="1" thickBot="1">
      <c r="A92" s="55" t="s">
        <v>182</v>
      </c>
      <c r="B92" s="90">
        <v>226</v>
      </c>
      <c r="C92" s="168" t="s">
        <v>445</v>
      </c>
      <c r="D92" s="162">
        <v>5600</v>
      </c>
      <c r="E92" s="162">
        <v>5600</v>
      </c>
      <c r="F92" s="162">
        <v>5600</v>
      </c>
      <c r="G92" s="43" t="s">
        <v>197</v>
      </c>
      <c r="H92" s="43" t="s">
        <v>197</v>
      </c>
      <c r="I92" s="113">
        <f t="shared" si="17"/>
        <v>5600</v>
      </c>
      <c r="J92" s="118">
        <f t="shared" si="15"/>
        <v>0</v>
      </c>
      <c r="K92" s="121">
        <f t="shared" si="16"/>
        <v>0</v>
      </c>
    </row>
    <row r="93" spans="1:11" ht="37.5" customHeight="1">
      <c r="A93" s="55" t="s">
        <v>195</v>
      </c>
      <c r="B93" s="115" t="s">
        <v>337</v>
      </c>
      <c r="C93" s="168" t="s">
        <v>446</v>
      </c>
      <c r="D93" s="162">
        <v>56700</v>
      </c>
      <c r="E93" s="162">
        <v>56700</v>
      </c>
      <c r="F93" s="162">
        <v>56700</v>
      </c>
      <c r="G93" s="43" t="s">
        <v>197</v>
      </c>
      <c r="H93" s="43" t="s">
        <v>197</v>
      </c>
      <c r="I93" s="113">
        <f t="shared" si="17"/>
        <v>56700</v>
      </c>
      <c r="J93" s="118">
        <f t="shared" si="15"/>
        <v>0</v>
      </c>
      <c r="K93" s="121">
        <f t="shared" si="16"/>
        <v>0</v>
      </c>
    </row>
    <row r="94" spans="1:11" ht="26.25" customHeight="1" thickBot="1">
      <c r="A94" s="130" t="s">
        <v>338</v>
      </c>
      <c r="B94" s="115" t="s">
        <v>158</v>
      </c>
      <c r="C94" s="167" t="s">
        <v>339</v>
      </c>
      <c r="D94" s="159">
        <v>18500</v>
      </c>
      <c r="E94" s="159">
        <v>18500</v>
      </c>
      <c r="F94" s="159">
        <f>F96+F97</f>
        <v>18372</v>
      </c>
      <c r="G94" s="43" t="s">
        <v>197</v>
      </c>
      <c r="H94" s="43" t="s">
        <v>197</v>
      </c>
      <c r="I94" s="43">
        <f t="shared" si="17"/>
        <v>18372</v>
      </c>
      <c r="J94" s="118">
        <f t="shared" si="15"/>
        <v>128</v>
      </c>
      <c r="K94" s="124">
        <f>D94-F94</f>
        <v>128</v>
      </c>
    </row>
    <row r="95" spans="1:11" ht="23.25" customHeight="1" hidden="1" thickBot="1">
      <c r="A95" s="55" t="s">
        <v>320</v>
      </c>
      <c r="B95" s="56" t="s">
        <v>321</v>
      </c>
      <c r="C95" s="168" t="s">
        <v>447</v>
      </c>
      <c r="D95" s="162">
        <v>7000</v>
      </c>
      <c r="E95" s="162">
        <v>7000</v>
      </c>
      <c r="F95" s="162">
        <v>7000</v>
      </c>
      <c r="G95" s="43" t="s">
        <v>197</v>
      </c>
      <c r="H95" s="43" t="s">
        <v>197</v>
      </c>
      <c r="I95" s="114">
        <f>F95</f>
        <v>7000</v>
      </c>
      <c r="J95" s="118">
        <f t="shared" si="15"/>
        <v>0</v>
      </c>
      <c r="K95" s="121">
        <f>E95-F95</f>
        <v>0</v>
      </c>
    </row>
    <row r="96" spans="1:11" ht="23.25" customHeight="1" thickBot="1">
      <c r="A96" s="55" t="s">
        <v>320</v>
      </c>
      <c r="B96" s="56" t="s">
        <v>321</v>
      </c>
      <c r="C96" s="168" t="s">
        <v>447</v>
      </c>
      <c r="D96" s="162">
        <v>10000</v>
      </c>
      <c r="E96" s="162">
        <v>10000</v>
      </c>
      <c r="F96" s="162">
        <v>10000</v>
      </c>
      <c r="G96" s="43" t="s">
        <v>197</v>
      </c>
      <c r="H96" s="43" t="s">
        <v>197</v>
      </c>
      <c r="I96" s="114">
        <f>F96</f>
        <v>10000</v>
      </c>
      <c r="J96" s="118">
        <f t="shared" si="15"/>
        <v>0</v>
      </c>
      <c r="K96" s="121">
        <f>E96-F96</f>
        <v>0</v>
      </c>
    </row>
    <row r="97" spans="1:11" ht="23.25" customHeight="1" thickBot="1">
      <c r="A97" s="55" t="s">
        <v>320</v>
      </c>
      <c r="B97" s="56" t="s">
        <v>321</v>
      </c>
      <c r="C97" s="168" t="s">
        <v>448</v>
      </c>
      <c r="D97" s="162">
        <v>8500</v>
      </c>
      <c r="E97" s="162">
        <v>8500</v>
      </c>
      <c r="F97" s="162">
        <v>8372</v>
      </c>
      <c r="G97" s="43" t="s">
        <v>197</v>
      </c>
      <c r="H97" s="43" t="s">
        <v>197</v>
      </c>
      <c r="I97" s="114">
        <f t="shared" si="17"/>
        <v>8372</v>
      </c>
      <c r="J97" s="118">
        <f t="shared" si="15"/>
        <v>128</v>
      </c>
      <c r="K97" s="121">
        <f aca="true" t="shared" si="18" ref="K97:K103">E97-F97</f>
        <v>128</v>
      </c>
    </row>
    <row r="98" spans="1:11" ht="36" customHeight="1" hidden="1" thickBot="1">
      <c r="A98" s="130" t="s">
        <v>340</v>
      </c>
      <c r="B98" s="56" t="s">
        <v>158</v>
      </c>
      <c r="C98" s="167" t="s">
        <v>367</v>
      </c>
      <c r="D98" s="159">
        <v>37130</v>
      </c>
      <c r="E98" s="159">
        <v>37130</v>
      </c>
      <c r="F98" s="159">
        <v>37126.44</v>
      </c>
      <c r="G98" s="43" t="s">
        <v>197</v>
      </c>
      <c r="H98" s="43" t="s">
        <v>197</v>
      </c>
      <c r="I98" s="114">
        <v>37126.44</v>
      </c>
      <c r="J98" s="118">
        <f t="shared" si="15"/>
        <v>3.5599999999976717</v>
      </c>
      <c r="K98" s="121">
        <f t="shared" si="18"/>
        <v>3.5599999999976717</v>
      </c>
    </row>
    <row r="99" spans="1:11" ht="24.75" customHeight="1" hidden="1" thickBot="1">
      <c r="A99" s="55" t="s">
        <v>240</v>
      </c>
      <c r="B99" s="90">
        <v>225</v>
      </c>
      <c r="C99" s="168" t="s">
        <v>368</v>
      </c>
      <c r="D99" s="162">
        <v>37130</v>
      </c>
      <c r="E99" s="162">
        <v>37130</v>
      </c>
      <c r="F99" s="162">
        <v>37126.44</v>
      </c>
      <c r="G99" s="43" t="s">
        <v>197</v>
      </c>
      <c r="H99" s="43" t="s">
        <v>197</v>
      </c>
      <c r="I99" s="43" t="s">
        <v>369</v>
      </c>
      <c r="J99" s="118">
        <f t="shared" si="15"/>
        <v>3.5599999999976717</v>
      </c>
      <c r="K99" s="121">
        <f t="shared" si="18"/>
        <v>3.5599999999976717</v>
      </c>
    </row>
    <row r="100" spans="1:11" ht="35.25" customHeight="1" thickBot="1">
      <c r="A100" s="130" t="s">
        <v>340</v>
      </c>
      <c r="B100" s="56" t="s">
        <v>158</v>
      </c>
      <c r="C100" s="167" t="s">
        <v>341</v>
      </c>
      <c r="D100" s="159">
        <f>D101+D104+D107</f>
        <v>1318000</v>
      </c>
      <c r="E100" s="159">
        <f>D100</f>
        <v>1318000</v>
      </c>
      <c r="F100" s="162">
        <f>F101+F107+F104</f>
        <v>1317937.37</v>
      </c>
      <c r="G100" s="43" t="s">
        <v>197</v>
      </c>
      <c r="H100" s="43" t="s">
        <v>197</v>
      </c>
      <c r="I100" s="114">
        <f>F100</f>
        <v>1317937.37</v>
      </c>
      <c r="J100" s="118">
        <f aca="true" t="shared" si="19" ref="J100:J107">D100-F100</f>
        <v>62.62999999988824</v>
      </c>
      <c r="K100" s="121">
        <f t="shared" si="18"/>
        <v>62.62999999988824</v>
      </c>
    </row>
    <row r="101" spans="1:11" ht="17.25" customHeight="1" thickBot="1">
      <c r="A101" s="55" t="s">
        <v>193</v>
      </c>
      <c r="B101" s="90">
        <v>220</v>
      </c>
      <c r="C101" s="168" t="s">
        <v>449</v>
      </c>
      <c r="D101" s="162">
        <v>6800</v>
      </c>
      <c r="E101" s="162">
        <v>6800</v>
      </c>
      <c r="F101" s="162">
        <v>6800</v>
      </c>
      <c r="G101" s="43" t="s">
        <v>197</v>
      </c>
      <c r="H101" s="43" t="s">
        <v>197</v>
      </c>
      <c r="I101" s="43" t="s">
        <v>523</v>
      </c>
      <c r="J101" s="118">
        <f t="shared" si="19"/>
        <v>0</v>
      </c>
      <c r="K101" s="121">
        <f t="shared" si="18"/>
        <v>0</v>
      </c>
    </row>
    <row r="102" spans="1:11" ht="42.75" customHeight="1" hidden="1" thickBot="1">
      <c r="A102" s="134" t="s">
        <v>242</v>
      </c>
      <c r="B102" s="115" t="s">
        <v>158</v>
      </c>
      <c r="C102" s="167" t="s">
        <v>243</v>
      </c>
      <c r="D102" s="159">
        <v>1001700</v>
      </c>
      <c r="E102" s="159">
        <v>1001700</v>
      </c>
      <c r="F102" s="159">
        <f>F103+F108+F109+F107+F111+F110</f>
        <v>214962.4</v>
      </c>
      <c r="G102" s="43" t="s">
        <v>197</v>
      </c>
      <c r="H102" s="43" t="s">
        <v>197</v>
      </c>
      <c r="I102" s="113">
        <f>F102</f>
        <v>214962.4</v>
      </c>
      <c r="J102" s="118">
        <f t="shared" si="19"/>
        <v>786737.6</v>
      </c>
      <c r="K102" s="121">
        <f t="shared" si="18"/>
        <v>786737.6</v>
      </c>
    </row>
    <row r="103" spans="1:11" ht="24.75" customHeight="1" thickBot="1">
      <c r="A103" s="55" t="s">
        <v>240</v>
      </c>
      <c r="B103" s="90">
        <v>225</v>
      </c>
      <c r="C103" s="168" t="s">
        <v>450</v>
      </c>
      <c r="D103" s="162">
        <v>6800</v>
      </c>
      <c r="E103" s="162">
        <v>6800</v>
      </c>
      <c r="F103" s="162">
        <v>6800</v>
      </c>
      <c r="G103" s="43" t="s">
        <v>197</v>
      </c>
      <c r="H103" s="43" t="s">
        <v>197</v>
      </c>
      <c r="I103" s="43" t="s">
        <v>523</v>
      </c>
      <c r="J103" s="118">
        <f t="shared" si="19"/>
        <v>0</v>
      </c>
      <c r="K103" s="121">
        <f t="shared" si="18"/>
        <v>0</v>
      </c>
    </row>
    <row r="104" spans="1:11" ht="82.5" customHeight="1" thickBot="1">
      <c r="A104" s="130" t="s">
        <v>452</v>
      </c>
      <c r="B104" s="56" t="s">
        <v>158</v>
      </c>
      <c r="C104" s="167" t="s">
        <v>341</v>
      </c>
      <c r="D104" s="159">
        <f>D105+D106</f>
        <v>1212700</v>
      </c>
      <c r="E104" s="159">
        <f>D104</f>
        <v>1212700</v>
      </c>
      <c r="F104" s="162">
        <f>F105+F106</f>
        <v>1212637.37</v>
      </c>
      <c r="G104" s="43" t="s">
        <v>197</v>
      </c>
      <c r="H104" s="43" t="s">
        <v>197</v>
      </c>
      <c r="I104" s="114">
        <f>F104</f>
        <v>1212637.37</v>
      </c>
      <c r="J104" s="118">
        <f t="shared" si="19"/>
        <v>62.62999999988824</v>
      </c>
      <c r="K104" s="121">
        <f>E104-F104</f>
        <v>62.62999999988824</v>
      </c>
    </row>
    <row r="105" spans="1:11" ht="24.75" customHeight="1" thickBot="1">
      <c r="A105" s="55" t="s">
        <v>240</v>
      </c>
      <c r="B105" s="90">
        <v>225</v>
      </c>
      <c r="C105" s="168" t="s">
        <v>451</v>
      </c>
      <c r="D105" s="162">
        <v>903400</v>
      </c>
      <c r="E105" s="162">
        <v>903400</v>
      </c>
      <c r="F105" s="162">
        <v>903399.37</v>
      </c>
      <c r="G105" s="43" t="s">
        <v>197</v>
      </c>
      <c r="H105" s="43" t="s">
        <v>197</v>
      </c>
      <c r="I105" s="43" t="s">
        <v>538</v>
      </c>
      <c r="J105" s="118">
        <f t="shared" si="19"/>
        <v>0.6300000000046566</v>
      </c>
      <c r="K105" s="121">
        <f>E105-F105</f>
        <v>0.6300000000046566</v>
      </c>
    </row>
    <row r="106" spans="1:11" ht="24.75" customHeight="1" thickBot="1">
      <c r="A106" s="55" t="s">
        <v>240</v>
      </c>
      <c r="B106" s="90">
        <v>225</v>
      </c>
      <c r="C106" s="168" t="s">
        <v>535</v>
      </c>
      <c r="D106" s="162">
        <v>309300</v>
      </c>
      <c r="E106" s="162">
        <v>309300</v>
      </c>
      <c r="F106" s="162">
        <v>309238</v>
      </c>
      <c r="G106" s="43" t="s">
        <v>197</v>
      </c>
      <c r="H106" s="43" t="s">
        <v>197</v>
      </c>
      <c r="I106" s="43" t="s">
        <v>580</v>
      </c>
      <c r="J106" s="118">
        <f>D106-F106</f>
        <v>62</v>
      </c>
      <c r="K106" s="121">
        <f>E106-F106</f>
        <v>62</v>
      </c>
    </row>
    <row r="107" spans="1:11" ht="34.5" customHeight="1" thickBot="1">
      <c r="A107" s="55" t="s">
        <v>344</v>
      </c>
      <c r="B107" s="90">
        <v>0</v>
      </c>
      <c r="C107" s="168" t="s">
        <v>345</v>
      </c>
      <c r="D107" s="159">
        <v>98500</v>
      </c>
      <c r="E107" s="159">
        <v>98500</v>
      </c>
      <c r="F107" s="162">
        <v>98500</v>
      </c>
      <c r="G107" s="43" t="s">
        <v>197</v>
      </c>
      <c r="H107" s="43" t="s">
        <v>197</v>
      </c>
      <c r="I107" s="43" t="s">
        <v>470</v>
      </c>
      <c r="J107" s="118">
        <f t="shared" si="19"/>
        <v>0</v>
      </c>
      <c r="K107" s="121">
        <f>J107</f>
        <v>0</v>
      </c>
    </row>
    <row r="108" spans="1:11" ht="24.75" customHeight="1" hidden="1" thickBot="1">
      <c r="A108" s="55" t="s">
        <v>240</v>
      </c>
      <c r="B108" s="90">
        <v>310</v>
      </c>
      <c r="C108" s="168" t="s">
        <v>268</v>
      </c>
      <c r="D108" s="162"/>
      <c r="E108" s="162"/>
      <c r="F108" s="162"/>
      <c r="G108" s="43" t="s">
        <v>197</v>
      </c>
      <c r="H108" s="43" t="s">
        <v>197</v>
      </c>
      <c r="I108" s="43" t="s">
        <v>274</v>
      </c>
      <c r="J108" s="118">
        <v>3000</v>
      </c>
      <c r="K108" s="121">
        <v>3000</v>
      </c>
    </row>
    <row r="109" spans="1:11" ht="24.75" customHeight="1" hidden="1" thickBot="1">
      <c r="A109" s="55" t="s">
        <v>240</v>
      </c>
      <c r="B109" s="90">
        <v>310</v>
      </c>
      <c r="C109" s="168" t="s">
        <v>269</v>
      </c>
      <c r="D109" s="162"/>
      <c r="E109" s="162"/>
      <c r="F109" s="162"/>
      <c r="G109" s="43" t="s">
        <v>197</v>
      </c>
      <c r="H109" s="43" t="s">
        <v>197</v>
      </c>
      <c r="I109" s="43" t="s">
        <v>273</v>
      </c>
      <c r="J109" s="118">
        <f aca="true" t="shared" si="20" ref="J109:J123">D109-F109</f>
        <v>0</v>
      </c>
      <c r="K109" s="121">
        <f>J109</f>
        <v>0</v>
      </c>
    </row>
    <row r="110" spans="1:11" ht="24.75" customHeight="1" thickBot="1">
      <c r="A110" s="55" t="s">
        <v>240</v>
      </c>
      <c r="B110" s="90">
        <v>225</v>
      </c>
      <c r="C110" s="168" t="s">
        <v>346</v>
      </c>
      <c r="D110" s="162">
        <v>98500</v>
      </c>
      <c r="E110" s="162">
        <v>98500</v>
      </c>
      <c r="F110" s="162">
        <v>98500</v>
      </c>
      <c r="G110" s="43" t="s">
        <v>197</v>
      </c>
      <c r="H110" s="43" t="s">
        <v>197</v>
      </c>
      <c r="I110" s="43" t="s">
        <v>470</v>
      </c>
      <c r="J110" s="118">
        <f t="shared" si="20"/>
        <v>0</v>
      </c>
      <c r="K110" s="121">
        <f aca="true" t="shared" si="21" ref="K110:K116">E110-F110</f>
        <v>0</v>
      </c>
    </row>
    <row r="111" spans="1:11" ht="24.75" customHeight="1" hidden="1" thickBot="1">
      <c r="A111" s="55" t="s">
        <v>240</v>
      </c>
      <c r="B111" s="90">
        <v>340</v>
      </c>
      <c r="C111" s="168" t="s">
        <v>287</v>
      </c>
      <c r="D111" s="162" t="s">
        <v>289</v>
      </c>
      <c r="E111" s="162" t="s">
        <v>289</v>
      </c>
      <c r="F111" s="162" t="s">
        <v>288</v>
      </c>
      <c r="G111" s="43" t="s">
        <v>197</v>
      </c>
      <c r="H111" s="43" t="s">
        <v>197</v>
      </c>
      <c r="I111" s="43" t="s">
        <v>288</v>
      </c>
      <c r="J111" s="118">
        <f t="shared" si="20"/>
        <v>37.600000000000364</v>
      </c>
      <c r="K111" s="121">
        <f t="shared" si="21"/>
        <v>37.600000000000364</v>
      </c>
    </row>
    <row r="112" spans="1:11" ht="24.75" customHeight="1" thickBot="1">
      <c r="A112" s="55" t="s">
        <v>182</v>
      </c>
      <c r="B112" s="90">
        <v>226</v>
      </c>
      <c r="C112" s="167" t="s">
        <v>504</v>
      </c>
      <c r="D112" s="159">
        <v>78200</v>
      </c>
      <c r="E112" s="159">
        <v>78200</v>
      </c>
      <c r="F112" s="162">
        <v>78186.4</v>
      </c>
      <c r="G112" s="43" t="s">
        <v>197</v>
      </c>
      <c r="H112" s="43" t="s">
        <v>197</v>
      </c>
      <c r="I112" s="43" t="s">
        <v>536</v>
      </c>
      <c r="J112" s="118">
        <f>D112-F112</f>
        <v>13.60000000000582</v>
      </c>
      <c r="K112" s="121">
        <f>E112-F112</f>
        <v>13.60000000000582</v>
      </c>
    </row>
    <row r="113" spans="1:11" ht="39.75" customHeight="1" thickBot="1">
      <c r="A113" s="150" t="s">
        <v>361</v>
      </c>
      <c r="B113" s="115" t="s">
        <v>158</v>
      </c>
      <c r="C113" s="167" t="s">
        <v>362</v>
      </c>
      <c r="D113" s="159">
        <f>D114+D123</f>
        <v>398700</v>
      </c>
      <c r="E113" s="159">
        <f>D113</f>
        <v>398700</v>
      </c>
      <c r="F113" s="159">
        <f>F114+F123</f>
        <v>398529.28</v>
      </c>
      <c r="G113" s="43" t="s">
        <v>197</v>
      </c>
      <c r="H113" s="43" t="s">
        <v>197</v>
      </c>
      <c r="I113" s="114">
        <f>F113</f>
        <v>398529.28</v>
      </c>
      <c r="J113" s="119">
        <f t="shared" si="20"/>
        <v>170.71999999997206</v>
      </c>
      <c r="K113" s="120">
        <f t="shared" si="21"/>
        <v>170.71999999997206</v>
      </c>
    </row>
    <row r="114" spans="1:11" ht="24" customHeight="1" thickBot="1">
      <c r="A114" s="150" t="s">
        <v>347</v>
      </c>
      <c r="B114" s="116" t="s">
        <v>158</v>
      </c>
      <c r="C114" s="167" t="s">
        <v>348</v>
      </c>
      <c r="D114" s="159">
        <f>D116+D122+D121</f>
        <v>289500</v>
      </c>
      <c r="E114" s="159">
        <f>D114</f>
        <v>289500</v>
      </c>
      <c r="F114" s="159">
        <f>F116+F122+F121</f>
        <v>289420</v>
      </c>
      <c r="G114" s="43" t="s">
        <v>197</v>
      </c>
      <c r="H114" s="43" t="s">
        <v>197</v>
      </c>
      <c r="I114" s="113">
        <f>F114</f>
        <v>289420</v>
      </c>
      <c r="J114" s="118">
        <f t="shared" si="20"/>
        <v>80</v>
      </c>
      <c r="K114" s="121">
        <f t="shared" si="21"/>
        <v>80</v>
      </c>
    </row>
    <row r="115" spans="1:11" ht="15" customHeight="1" hidden="1" thickBot="1">
      <c r="A115" s="117" t="s">
        <v>159</v>
      </c>
      <c r="B115" s="90">
        <v>242</v>
      </c>
      <c r="C115" s="168" t="s">
        <v>214</v>
      </c>
      <c r="D115" s="162" t="s">
        <v>213</v>
      </c>
      <c r="E115" s="162" t="s">
        <v>213</v>
      </c>
      <c r="F115" s="162" t="s">
        <v>176</v>
      </c>
      <c r="G115" s="43" t="s">
        <v>197</v>
      </c>
      <c r="H115" s="43" t="s">
        <v>197</v>
      </c>
      <c r="I115" s="113">
        <v>0</v>
      </c>
      <c r="J115" s="118">
        <f t="shared" si="20"/>
        <v>12000</v>
      </c>
      <c r="K115" s="121">
        <f t="shared" si="21"/>
        <v>12000</v>
      </c>
    </row>
    <row r="116" spans="1:11" ht="15" customHeight="1">
      <c r="A116" s="130" t="s">
        <v>193</v>
      </c>
      <c r="B116" s="56" t="s">
        <v>244</v>
      </c>
      <c r="C116" s="168" t="s">
        <v>455</v>
      </c>
      <c r="D116" s="162">
        <v>160000</v>
      </c>
      <c r="E116" s="162">
        <v>160000</v>
      </c>
      <c r="F116" s="159">
        <f>F117+F120</f>
        <v>160000</v>
      </c>
      <c r="G116" s="43" t="s">
        <v>197</v>
      </c>
      <c r="H116" s="43" t="s">
        <v>197</v>
      </c>
      <c r="I116" s="113">
        <f>F116</f>
        <v>160000</v>
      </c>
      <c r="J116" s="118">
        <f t="shared" si="20"/>
        <v>0</v>
      </c>
      <c r="K116" s="121">
        <f t="shared" si="21"/>
        <v>0</v>
      </c>
    </row>
    <row r="117" spans="1:11" ht="24.75" customHeight="1">
      <c r="A117" s="55" t="s">
        <v>240</v>
      </c>
      <c r="B117" s="90">
        <v>225</v>
      </c>
      <c r="C117" s="168" t="s">
        <v>453</v>
      </c>
      <c r="D117" s="162">
        <v>160000</v>
      </c>
      <c r="E117" s="162">
        <v>160000</v>
      </c>
      <c r="F117" s="162">
        <v>160000</v>
      </c>
      <c r="G117" s="43" t="s">
        <v>197</v>
      </c>
      <c r="H117" s="43" t="s">
        <v>197</v>
      </c>
      <c r="I117" s="43" t="s">
        <v>515</v>
      </c>
      <c r="J117" s="118">
        <f t="shared" si="20"/>
        <v>0</v>
      </c>
      <c r="K117" s="25" t="s">
        <v>203</v>
      </c>
    </row>
    <row r="118" spans="1:11" ht="15" customHeight="1" hidden="1">
      <c r="A118" s="55" t="s">
        <v>182</v>
      </c>
      <c r="B118" s="90">
        <v>226</v>
      </c>
      <c r="C118" s="168" t="s">
        <v>349</v>
      </c>
      <c r="D118" s="162">
        <v>82000</v>
      </c>
      <c r="E118" s="162">
        <v>82000</v>
      </c>
      <c r="F118" s="162">
        <v>77038.04</v>
      </c>
      <c r="G118" s="43" t="s">
        <v>197</v>
      </c>
      <c r="H118" s="43" t="s">
        <v>197</v>
      </c>
      <c r="I118" s="43" t="s">
        <v>364</v>
      </c>
      <c r="J118" s="118">
        <f t="shared" si="20"/>
        <v>4961.960000000006</v>
      </c>
      <c r="K118" s="25" t="s">
        <v>386</v>
      </c>
    </row>
    <row r="119" spans="1:11" ht="15" customHeight="1" hidden="1">
      <c r="A119" s="55" t="s">
        <v>182</v>
      </c>
      <c r="B119" s="90">
        <v>226</v>
      </c>
      <c r="C119" s="168" t="s">
        <v>365</v>
      </c>
      <c r="D119" s="162">
        <v>46000</v>
      </c>
      <c r="E119" s="162">
        <v>46000</v>
      </c>
      <c r="F119" s="162">
        <v>45950</v>
      </c>
      <c r="G119" s="43" t="s">
        <v>197</v>
      </c>
      <c r="H119" s="43" t="s">
        <v>197</v>
      </c>
      <c r="I119" s="43" t="s">
        <v>366</v>
      </c>
      <c r="J119" s="118">
        <f t="shared" si="20"/>
        <v>50</v>
      </c>
      <c r="K119" s="25" t="s">
        <v>382</v>
      </c>
    </row>
    <row r="120" spans="1:11" ht="15" customHeight="1" hidden="1">
      <c r="A120" s="55" t="s">
        <v>182</v>
      </c>
      <c r="B120" s="90">
        <v>226</v>
      </c>
      <c r="C120" s="168" t="s">
        <v>505</v>
      </c>
      <c r="D120" s="162">
        <v>84800</v>
      </c>
      <c r="E120" s="162">
        <v>84800</v>
      </c>
      <c r="F120" s="162">
        <v>0</v>
      </c>
      <c r="G120" s="43" t="s">
        <v>197</v>
      </c>
      <c r="H120" s="43" t="s">
        <v>197</v>
      </c>
      <c r="I120" s="43" t="s">
        <v>176</v>
      </c>
      <c r="J120" s="118">
        <f>D120-F120</f>
        <v>84800</v>
      </c>
      <c r="K120" s="25" t="s">
        <v>521</v>
      </c>
    </row>
    <row r="121" spans="1:11" ht="24.75" customHeight="1">
      <c r="A121" s="55" t="s">
        <v>320</v>
      </c>
      <c r="B121" s="90">
        <v>340</v>
      </c>
      <c r="C121" s="168" t="s">
        <v>516</v>
      </c>
      <c r="D121" s="162">
        <v>32000</v>
      </c>
      <c r="E121" s="162">
        <v>32000</v>
      </c>
      <c r="F121" s="162">
        <v>31980</v>
      </c>
      <c r="G121" s="43" t="s">
        <v>197</v>
      </c>
      <c r="H121" s="43" t="s">
        <v>197</v>
      </c>
      <c r="I121" s="43" t="s">
        <v>517</v>
      </c>
      <c r="J121" s="118">
        <f>D121-F121</f>
        <v>20</v>
      </c>
      <c r="K121" s="25" t="s">
        <v>520</v>
      </c>
    </row>
    <row r="122" spans="1:11" ht="24.75" customHeight="1" thickBot="1">
      <c r="A122" s="55" t="s">
        <v>320</v>
      </c>
      <c r="B122" s="90">
        <v>340</v>
      </c>
      <c r="C122" s="168" t="s">
        <v>454</v>
      </c>
      <c r="D122" s="162">
        <v>97500</v>
      </c>
      <c r="E122" s="162">
        <v>97500</v>
      </c>
      <c r="F122" s="162">
        <v>97440</v>
      </c>
      <c r="G122" s="43" t="s">
        <v>197</v>
      </c>
      <c r="H122" s="43" t="s">
        <v>197</v>
      </c>
      <c r="I122" s="43" t="s">
        <v>506</v>
      </c>
      <c r="J122" s="118">
        <f t="shared" si="20"/>
        <v>60</v>
      </c>
      <c r="K122" s="25" t="s">
        <v>519</v>
      </c>
    </row>
    <row r="123" spans="1:11" ht="39.75" customHeight="1" thickBot="1">
      <c r="A123" s="150" t="s">
        <v>347</v>
      </c>
      <c r="B123" s="115" t="s">
        <v>158</v>
      </c>
      <c r="C123" s="167" t="s">
        <v>350</v>
      </c>
      <c r="D123" s="159">
        <f>D125+D131+D132+D139+D137+D140</f>
        <v>109200</v>
      </c>
      <c r="E123" s="159">
        <v>83000</v>
      </c>
      <c r="F123" s="159">
        <f>F125+F131+F132+F139+F137+F140</f>
        <v>109109.28</v>
      </c>
      <c r="G123" s="43" t="s">
        <v>197</v>
      </c>
      <c r="H123" s="43" t="s">
        <v>197</v>
      </c>
      <c r="I123" s="114">
        <f>F123</f>
        <v>109109.28</v>
      </c>
      <c r="J123" s="119">
        <f t="shared" si="20"/>
        <v>90.72000000000116</v>
      </c>
      <c r="K123" s="120">
        <f aca="true" t="shared" si="22" ref="K123:K128">E123-F123</f>
        <v>-26109.28</v>
      </c>
    </row>
    <row r="124" spans="1:11" ht="15" customHeight="1" hidden="1" thickBot="1">
      <c r="A124" s="55" t="s">
        <v>154</v>
      </c>
      <c r="B124" s="90">
        <v>223</v>
      </c>
      <c r="C124" s="168" t="s">
        <v>245</v>
      </c>
      <c r="D124" s="162" t="s">
        <v>246</v>
      </c>
      <c r="E124" s="162" t="s">
        <v>246</v>
      </c>
      <c r="F124" s="162" t="s">
        <v>262</v>
      </c>
      <c r="G124" s="43" t="s">
        <v>197</v>
      </c>
      <c r="H124" s="43" t="s">
        <v>197</v>
      </c>
      <c r="I124" s="43" t="s">
        <v>262</v>
      </c>
      <c r="J124" s="118">
        <f aca="true" t="shared" si="23" ref="J124:J143">D124-F124</f>
        <v>58298.85</v>
      </c>
      <c r="K124" s="121">
        <f t="shared" si="22"/>
        <v>58298.85</v>
      </c>
    </row>
    <row r="125" spans="1:11" ht="15" customHeight="1" thickBot="1">
      <c r="A125" s="130" t="s">
        <v>193</v>
      </c>
      <c r="B125" s="115" t="s">
        <v>244</v>
      </c>
      <c r="C125" s="167" t="s">
        <v>457</v>
      </c>
      <c r="D125" s="159">
        <v>31000</v>
      </c>
      <c r="E125" s="159">
        <v>31000</v>
      </c>
      <c r="F125" s="159">
        <v>31000</v>
      </c>
      <c r="G125" s="43" t="s">
        <v>197</v>
      </c>
      <c r="H125" s="43" t="s">
        <v>197</v>
      </c>
      <c r="I125" s="113">
        <v>31000</v>
      </c>
      <c r="J125" s="118">
        <f t="shared" si="23"/>
        <v>0</v>
      </c>
      <c r="K125" s="121">
        <f t="shared" si="22"/>
        <v>0</v>
      </c>
    </row>
    <row r="126" spans="1:11" ht="15" customHeight="1" hidden="1" thickBot="1">
      <c r="A126" s="55" t="s">
        <v>154</v>
      </c>
      <c r="B126" s="90">
        <v>223</v>
      </c>
      <c r="C126" s="168" t="s">
        <v>263</v>
      </c>
      <c r="D126" s="162"/>
      <c r="E126" s="162"/>
      <c r="F126" s="162"/>
      <c r="G126" s="43" t="s">
        <v>197</v>
      </c>
      <c r="H126" s="43" t="s">
        <v>197</v>
      </c>
      <c r="I126" s="43" t="s">
        <v>270</v>
      </c>
      <c r="J126" s="118">
        <f t="shared" si="23"/>
        <v>0</v>
      </c>
      <c r="K126" s="121">
        <f t="shared" si="22"/>
        <v>0</v>
      </c>
    </row>
    <row r="127" spans="1:11" ht="15" customHeight="1" hidden="1" thickBot="1">
      <c r="A127" s="55" t="s">
        <v>153</v>
      </c>
      <c r="B127" s="90">
        <v>223</v>
      </c>
      <c r="C127" s="168" t="s">
        <v>264</v>
      </c>
      <c r="D127" s="162"/>
      <c r="E127" s="162"/>
      <c r="F127" s="162"/>
      <c r="G127" s="43" t="s">
        <v>197</v>
      </c>
      <c r="H127" s="43" t="s">
        <v>197</v>
      </c>
      <c r="I127" s="43" t="s">
        <v>176</v>
      </c>
      <c r="J127" s="118">
        <f t="shared" si="23"/>
        <v>0</v>
      </c>
      <c r="K127" s="121">
        <f t="shared" si="22"/>
        <v>0</v>
      </c>
    </row>
    <row r="128" spans="1:11" ht="15" customHeight="1" thickBot="1">
      <c r="A128" s="55" t="s">
        <v>154</v>
      </c>
      <c r="B128" s="90">
        <v>223</v>
      </c>
      <c r="C128" s="168" t="s">
        <v>456</v>
      </c>
      <c r="D128" s="162">
        <v>31000</v>
      </c>
      <c r="E128" s="162">
        <v>31000</v>
      </c>
      <c r="F128" s="162">
        <v>31000</v>
      </c>
      <c r="G128" s="43" t="s">
        <v>197</v>
      </c>
      <c r="H128" s="43" t="s">
        <v>197</v>
      </c>
      <c r="I128" s="43" t="s">
        <v>547</v>
      </c>
      <c r="J128" s="118">
        <f t="shared" si="23"/>
        <v>0</v>
      </c>
      <c r="K128" s="121">
        <f t="shared" si="22"/>
        <v>0</v>
      </c>
    </row>
    <row r="129" spans="1:11" ht="15" customHeight="1" hidden="1" thickBot="1">
      <c r="A129" s="130" t="s">
        <v>193</v>
      </c>
      <c r="B129" s="115" t="s">
        <v>244</v>
      </c>
      <c r="C129" s="167" t="s">
        <v>351</v>
      </c>
      <c r="D129" s="159">
        <v>3800</v>
      </c>
      <c r="E129" s="159">
        <v>3800</v>
      </c>
      <c r="F129" s="159">
        <v>0</v>
      </c>
      <c r="G129" s="43" t="s">
        <v>197</v>
      </c>
      <c r="H129" s="43" t="s">
        <v>197</v>
      </c>
      <c r="I129" s="113">
        <f>F129</f>
        <v>0</v>
      </c>
      <c r="J129" s="118">
        <f>D129-F129</f>
        <v>3800</v>
      </c>
      <c r="K129" s="121">
        <f>E129-F129</f>
        <v>3800</v>
      </c>
    </row>
    <row r="130" spans="1:11" ht="21.75" customHeight="1" hidden="1" thickBot="1">
      <c r="A130" s="55" t="s">
        <v>240</v>
      </c>
      <c r="B130" s="90">
        <v>225</v>
      </c>
      <c r="C130" s="168" t="s">
        <v>352</v>
      </c>
      <c r="D130" s="162">
        <v>3800</v>
      </c>
      <c r="E130" s="162">
        <v>3800</v>
      </c>
      <c r="F130" s="162">
        <v>0</v>
      </c>
      <c r="G130" s="43" t="s">
        <v>197</v>
      </c>
      <c r="H130" s="43" t="s">
        <v>197</v>
      </c>
      <c r="I130" s="43" t="s">
        <v>176</v>
      </c>
      <c r="J130" s="118">
        <v>0</v>
      </c>
      <c r="K130" s="121">
        <v>0</v>
      </c>
    </row>
    <row r="131" spans="1:11" ht="21.75" customHeight="1" thickBot="1">
      <c r="A131" s="55" t="s">
        <v>240</v>
      </c>
      <c r="B131" s="90">
        <v>225</v>
      </c>
      <c r="C131" s="168" t="s">
        <v>508</v>
      </c>
      <c r="D131" s="162">
        <v>16200</v>
      </c>
      <c r="E131" s="162">
        <v>16200</v>
      </c>
      <c r="F131" s="162">
        <v>16109.28</v>
      </c>
      <c r="G131" s="43" t="s">
        <v>197</v>
      </c>
      <c r="H131" s="43" t="s">
        <v>197</v>
      </c>
      <c r="I131" s="43" t="s">
        <v>509</v>
      </c>
      <c r="J131" s="118">
        <v>90.72</v>
      </c>
      <c r="K131" s="121">
        <v>90.72</v>
      </c>
    </row>
    <row r="132" spans="1:11" ht="15" customHeight="1">
      <c r="A132" s="130" t="s">
        <v>193</v>
      </c>
      <c r="B132" s="115" t="s">
        <v>244</v>
      </c>
      <c r="C132" s="167" t="s">
        <v>458</v>
      </c>
      <c r="D132" s="159">
        <v>50000</v>
      </c>
      <c r="E132" s="159">
        <v>50000</v>
      </c>
      <c r="F132" s="159">
        <v>50000</v>
      </c>
      <c r="G132" s="43" t="s">
        <v>197</v>
      </c>
      <c r="H132" s="43" t="s">
        <v>197</v>
      </c>
      <c r="I132" s="113">
        <f>F132</f>
        <v>50000</v>
      </c>
      <c r="J132" s="118">
        <f>D132-F132</f>
        <v>0</v>
      </c>
      <c r="K132" s="121">
        <f>E132-F132</f>
        <v>0</v>
      </c>
    </row>
    <row r="133" spans="1:11" ht="27" customHeight="1">
      <c r="A133" s="55" t="s">
        <v>240</v>
      </c>
      <c r="B133" s="90">
        <v>225</v>
      </c>
      <c r="C133" s="168" t="s">
        <v>459</v>
      </c>
      <c r="D133" s="162">
        <v>50000</v>
      </c>
      <c r="E133" s="162">
        <v>50000</v>
      </c>
      <c r="F133" s="162">
        <v>50000</v>
      </c>
      <c r="G133" s="43" t="s">
        <v>197</v>
      </c>
      <c r="H133" s="43" t="s">
        <v>197</v>
      </c>
      <c r="I133" s="43" t="s">
        <v>543</v>
      </c>
      <c r="J133" s="118">
        <f t="shared" si="23"/>
        <v>0</v>
      </c>
      <c r="K133" s="25" t="s">
        <v>203</v>
      </c>
    </row>
    <row r="134" spans="1:11" ht="15" customHeight="1" hidden="1">
      <c r="A134" s="55" t="s">
        <v>157</v>
      </c>
      <c r="B134" s="90">
        <v>340</v>
      </c>
      <c r="C134" s="168" t="s">
        <v>247</v>
      </c>
      <c r="D134" s="162" t="s">
        <v>246</v>
      </c>
      <c r="E134" s="162" t="s">
        <v>246</v>
      </c>
      <c r="F134" s="162"/>
      <c r="G134" s="43" t="s">
        <v>197</v>
      </c>
      <c r="H134" s="43" t="s">
        <v>197</v>
      </c>
      <c r="I134" s="43" t="s">
        <v>229</v>
      </c>
      <c r="J134" s="118">
        <f t="shared" si="23"/>
        <v>70000</v>
      </c>
      <c r="K134" s="25" t="s">
        <v>230</v>
      </c>
    </row>
    <row r="135" spans="1:11" ht="22.5" customHeight="1" hidden="1">
      <c r="A135" s="55" t="s">
        <v>239</v>
      </c>
      <c r="B135" s="90">
        <v>310</v>
      </c>
      <c r="C135" s="168" t="s">
        <v>265</v>
      </c>
      <c r="D135" s="162"/>
      <c r="E135" s="162"/>
      <c r="F135" s="162"/>
      <c r="G135" s="43" t="s">
        <v>197</v>
      </c>
      <c r="H135" s="43" t="s">
        <v>197</v>
      </c>
      <c r="I135" s="43"/>
      <c r="J135" s="118">
        <f t="shared" si="23"/>
        <v>0</v>
      </c>
      <c r="K135" s="118">
        <v>0</v>
      </c>
    </row>
    <row r="136" spans="1:11" ht="22.5" customHeight="1" hidden="1">
      <c r="A136" s="55" t="s">
        <v>239</v>
      </c>
      <c r="B136" s="90">
        <v>340</v>
      </c>
      <c r="C136" s="168" t="s">
        <v>247</v>
      </c>
      <c r="D136" s="162"/>
      <c r="E136" s="162"/>
      <c r="F136" s="162"/>
      <c r="G136" s="43" t="s">
        <v>197</v>
      </c>
      <c r="H136" s="43" t="s">
        <v>197</v>
      </c>
      <c r="I136" s="43" t="s">
        <v>271</v>
      </c>
      <c r="J136" s="118">
        <f t="shared" si="23"/>
        <v>0</v>
      </c>
      <c r="K136" s="118">
        <v>90.66</v>
      </c>
    </row>
    <row r="137" spans="1:11" s="131" customFormat="1" ht="27" customHeight="1">
      <c r="A137" s="130" t="s">
        <v>240</v>
      </c>
      <c r="B137" s="128">
        <v>225</v>
      </c>
      <c r="C137" s="167" t="s">
        <v>460</v>
      </c>
      <c r="D137" s="159">
        <v>7000</v>
      </c>
      <c r="E137" s="159">
        <v>7000</v>
      </c>
      <c r="F137" s="159">
        <v>7000</v>
      </c>
      <c r="G137" s="110" t="s">
        <v>197</v>
      </c>
      <c r="H137" s="110" t="s">
        <v>197</v>
      </c>
      <c r="I137" s="110" t="s">
        <v>430</v>
      </c>
      <c r="J137" s="119">
        <f>D137-F137</f>
        <v>0</v>
      </c>
      <c r="K137" s="152" t="s">
        <v>430</v>
      </c>
    </row>
    <row r="138" spans="1:11" ht="27" customHeight="1" hidden="1">
      <c r="A138" s="55" t="s">
        <v>240</v>
      </c>
      <c r="B138" s="90">
        <v>226</v>
      </c>
      <c r="C138" s="167" t="s">
        <v>378</v>
      </c>
      <c r="D138" s="159">
        <v>34500</v>
      </c>
      <c r="E138" s="159">
        <v>34500</v>
      </c>
      <c r="F138" s="159">
        <v>34493.5</v>
      </c>
      <c r="G138" s="43" t="s">
        <v>197</v>
      </c>
      <c r="H138" s="43" t="s">
        <v>197</v>
      </c>
      <c r="I138" s="43" t="s">
        <v>387</v>
      </c>
      <c r="J138" s="118">
        <f>D138-F138</f>
        <v>6.5</v>
      </c>
      <c r="K138" s="25" t="s">
        <v>390</v>
      </c>
    </row>
    <row r="139" spans="1:11" s="131" customFormat="1" ht="27" customHeight="1">
      <c r="A139" s="55" t="s">
        <v>182</v>
      </c>
      <c r="B139" s="128">
        <v>226</v>
      </c>
      <c r="C139" s="167" t="s">
        <v>378</v>
      </c>
      <c r="D139" s="159">
        <v>4000</v>
      </c>
      <c r="E139" s="159">
        <v>4000</v>
      </c>
      <c r="F139" s="159">
        <v>4000</v>
      </c>
      <c r="G139" s="110" t="s">
        <v>197</v>
      </c>
      <c r="H139" s="110" t="s">
        <v>197</v>
      </c>
      <c r="I139" s="110" t="s">
        <v>518</v>
      </c>
      <c r="J139" s="119">
        <f>D139-F139</f>
        <v>0</v>
      </c>
      <c r="K139" s="152" t="s">
        <v>203</v>
      </c>
    </row>
    <row r="140" spans="1:11" ht="66" customHeight="1">
      <c r="A140" s="130" t="s">
        <v>353</v>
      </c>
      <c r="B140" s="90"/>
      <c r="C140" s="167" t="s">
        <v>354</v>
      </c>
      <c r="D140" s="159">
        <v>1000</v>
      </c>
      <c r="E140" s="159">
        <v>1000</v>
      </c>
      <c r="F140" s="162">
        <v>1000</v>
      </c>
      <c r="G140" s="43" t="s">
        <v>197</v>
      </c>
      <c r="H140" s="43" t="s">
        <v>197</v>
      </c>
      <c r="I140" s="43" t="s">
        <v>278</v>
      </c>
      <c r="J140" s="118">
        <f>D140-F140</f>
        <v>0</v>
      </c>
      <c r="K140" s="118">
        <v>0</v>
      </c>
    </row>
    <row r="141" spans="1:11" ht="22.5" customHeight="1">
      <c r="A141" s="55" t="s">
        <v>239</v>
      </c>
      <c r="B141" s="90">
        <v>340</v>
      </c>
      <c r="C141" s="168" t="s">
        <v>461</v>
      </c>
      <c r="D141" s="162">
        <v>1000</v>
      </c>
      <c r="E141" s="162">
        <v>1000</v>
      </c>
      <c r="F141" s="162">
        <v>1000</v>
      </c>
      <c r="G141" s="43" t="s">
        <v>197</v>
      </c>
      <c r="H141" s="43" t="s">
        <v>197</v>
      </c>
      <c r="I141" s="43" t="s">
        <v>278</v>
      </c>
      <c r="J141" s="118">
        <f t="shared" si="23"/>
        <v>0</v>
      </c>
      <c r="K141" s="118">
        <v>0</v>
      </c>
    </row>
    <row r="142" spans="1:11" ht="30.75" customHeight="1" hidden="1" thickBot="1">
      <c r="A142" s="130" t="s">
        <v>188</v>
      </c>
      <c r="B142" s="115" t="s">
        <v>158</v>
      </c>
      <c r="C142" s="167" t="s">
        <v>174</v>
      </c>
      <c r="D142" s="159" t="s">
        <v>207</v>
      </c>
      <c r="E142" s="159" t="s">
        <v>207</v>
      </c>
      <c r="F142" s="159">
        <v>0</v>
      </c>
      <c r="G142" s="43" t="s">
        <v>197</v>
      </c>
      <c r="H142" s="43" t="s">
        <v>197</v>
      </c>
      <c r="I142" s="113">
        <v>53695.68</v>
      </c>
      <c r="J142" s="118">
        <f t="shared" si="23"/>
        <v>53700</v>
      </c>
      <c r="K142" s="121">
        <f>E142-F142</f>
        <v>53700</v>
      </c>
    </row>
    <row r="143" spans="1:11" ht="15" customHeight="1" hidden="1" thickBot="1">
      <c r="A143" s="55" t="s">
        <v>155</v>
      </c>
      <c r="B143" s="90">
        <v>225</v>
      </c>
      <c r="C143" s="168" t="s">
        <v>175</v>
      </c>
      <c r="D143" s="162" t="s">
        <v>202</v>
      </c>
      <c r="E143" s="162" t="s">
        <v>202</v>
      </c>
      <c r="F143" s="162" t="s">
        <v>176</v>
      </c>
      <c r="G143" s="43" t="s">
        <v>197</v>
      </c>
      <c r="H143" s="43" t="s">
        <v>197</v>
      </c>
      <c r="I143" s="113">
        <v>1895.68</v>
      </c>
      <c r="J143" s="118">
        <f t="shared" si="23"/>
        <v>1900</v>
      </c>
      <c r="K143" s="121">
        <f>E143-F143</f>
        <v>1900</v>
      </c>
    </row>
    <row r="144" spans="1:11" ht="15" customHeight="1" hidden="1" thickBot="1">
      <c r="A144" s="55" t="s">
        <v>155</v>
      </c>
      <c r="B144" s="90">
        <v>225</v>
      </c>
      <c r="C144" s="168" t="s">
        <v>205</v>
      </c>
      <c r="D144" s="162" t="s">
        <v>206</v>
      </c>
      <c r="E144" s="162" t="s">
        <v>206</v>
      </c>
      <c r="F144" s="162" t="s">
        <v>176</v>
      </c>
      <c r="G144" s="43" t="s">
        <v>197</v>
      </c>
      <c r="H144" s="43" t="s">
        <v>197</v>
      </c>
      <c r="I144" s="43" t="s">
        <v>206</v>
      </c>
      <c r="J144" s="118">
        <v>0</v>
      </c>
      <c r="K144" s="121">
        <f>E144-F144</f>
        <v>51800</v>
      </c>
    </row>
    <row r="145" spans="1:11" ht="25.5" customHeight="1" hidden="1" thickBot="1">
      <c r="A145" s="55" t="s">
        <v>187</v>
      </c>
      <c r="B145" s="90"/>
      <c r="C145" s="167" t="s">
        <v>186</v>
      </c>
      <c r="D145" s="159">
        <f>D146+D147</f>
        <v>41000</v>
      </c>
      <c r="E145" s="159" t="s">
        <v>208</v>
      </c>
      <c r="F145" s="159">
        <v>0</v>
      </c>
      <c r="G145" s="43" t="s">
        <v>197</v>
      </c>
      <c r="H145" s="43" t="s">
        <v>197</v>
      </c>
      <c r="I145" s="113">
        <v>41000</v>
      </c>
      <c r="J145" s="118">
        <v>0</v>
      </c>
      <c r="K145" s="121">
        <f>E145-F145</f>
        <v>41000</v>
      </c>
    </row>
    <row r="146" spans="1:11" ht="15" customHeight="1" hidden="1" thickBot="1">
      <c r="A146" s="55" t="s">
        <v>155</v>
      </c>
      <c r="B146" s="90">
        <v>225</v>
      </c>
      <c r="C146" s="168" t="s">
        <v>177</v>
      </c>
      <c r="D146" s="162" t="s">
        <v>173</v>
      </c>
      <c r="E146" s="162" t="s">
        <v>173</v>
      </c>
      <c r="F146" s="162" t="s">
        <v>176</v>
      </c>
      <c r="G146" s="43" t="s">
        <v>197</v>
      </c>
      <c r="H146" s="43" t="s">
        <v>197</v>
      </c>
      <c r="I146" s="113">
        <v>25000</v>
      </c>
      <c r="J146" s="118">
        <v>0</v>
      </c>
      <c r="K146" s="25" t="s">
        <v>203</v>
      </c>
    </row>
    <row r="147" spans="1:11" ht="15" customHeight="1" hidden="1" thickBot="1">
      <c r="A147" s="55" t="s">
        <v>148</v>
      </c>
      <c r="B147" s="90">
        <v>310</v>
      </c>
      <c r="C147" s="168" t="s">
        <v>204</v>
      </c>
      <c r="D147" s="162" t="s">
        <v>169</v>
      </c>
      <c r="E147" s="162" t="s">
        <v>169</v>
      </c>
      <c r="F147" s="162" t="s">
        <v>176</v>
      </c>
      <c r="G147" s="43" t="s">
        <v>197</v>
      </c>
      <c r="H147" s="43" t="s">
        <v>197</v>
      </c>
      <c r="I147" s="113" t="str">
        <f aca="true" t="shared" si="24" ref="I147:I155">F147</f>
        <v>0</v>
      </c>
      <c r="J147" s="118">
        <f aca="true" t="shared" si="25" ref="J147:J156">D147-F147</f>
        <v>16000</v>
      </c>
      <c r="K147" s="121">
        <f>E147-F147</f>
        <v>16000</v>
      </c>
    </row>
    <row r="148" spans="1:11" ht="22.5" customHeight="1" hidden="1" thickBot="1">
      <c r="A148" s="55" t="s">
        <v>251</v>
      </c>
      <c r="B148" s="90">
        <v>241</v>
      </c>
      <c r="C148" s="167" t="s">
        <v>272</v>
      </c>
      <c r="D148" s="159" t="s">
        <v>252</v>
      </c>
      <c r="E148" s="159" t="s">
        <v>252</v>
      </c>
      <c r="F148" s="162"/>
      <c r="G148" s="43" t="s">
        <v>197</v>
      </c>
      <c r="H148" s="43" t="s">
        <v>197</v>
      </c>
      <c r="I148" s="113">
        <f>F148</f>
        <v>0</v>
      </c>
      <c r="J148" s="118">
        <f>D148-F148</f>
        <v>2000</v>
      </c>
      <c r="K148" s="121">
        <f>E148-F148</f>
        <v>2000</v>
      </c>
    </row>
    <row r="149" spans="1:11" ht="66" customHeight="1">
      <c r="A149" s="130" t="s">
        <v>462</v>
      </c>
      <c r="B149" s="90"/>
      <c r="C149" s="167" t="s">
        <v>463</v>
      </c>
      <c r="D149" s="159">
        <v>1000</v>
      </c>
      <c r="E149" s="159">
        <v>1000</v>
      </c>
      <c r="F149" s="162">
        <v>1000</v>
      </c>
      <c r="G149" s="43" t="s">
        <v>197</v>
      </c>
      <c r="H149" s="43" t="s">
        <v>197</v>
      </c>
      <c r="I149" s="43" t="s">
        <v>278</v>
      </c>
      <c r="J149" s="118">
        <f>D149-F149</f>
        <v>0</v>
      </c>
      <c r="K149" s="118">
        <v>0</v>
      </c>
    </row>
    <row r="150" spans="1:11" ht="22.5" customHeight="1" thickBot="1">
      <c r="A150" s="55" t="s">
        <v>156</v>
      </c>
      <c r="B150" s="90">
        <v>290</v>
      </c>
      <c r="C150" s="168" t="s">
        <v>464</v>
      </c>
      <c r="D150" s="162">
        <v>1000</v>
      </c>
      <c r="E150" s="162">
        <v>1000</v>
      </c>
      <c r="F150" s="162">
        <v>1000</v>
      </c>
      <c r="G150" s="43" t="s">
        <v>197</v>
      </c>
      <c r="H150" s="43" t="s">
        <v>197</v>
      </c>
      <c r="I150" s="43" t="s">
        <v>278</v>
      </c>
      <c r="J150" s="118">
        <f>D150-F150</f>
        <v>0</v>
      </c>
      <c r="K150" s="118">
        <v>0</v>
      </c>
    </row>
    <row r="151" spans="1:11" ht="22.5" customHeight="1" thickBot="1">
      <c r="A151" s="130" t="s">
        <v>185</v>
      </c>
      <c r="B151" s="90"/>
      <c r="C151" s="167" t="s">
        <v>292</v>
      </c>
      <c r="D151" s="159">
        <f>D152+D164</f>
        <v>3949400</v>
      </c>
      <c r="E151" s="159">
        <f>D151</f>
        <v>3949400</v>
      </c>
      <c r="F151" s="159">
        <f>F152+F164</f>
        <v>3917018.95</v>
      </c>
      <c r="G151" s="43" t="s">
        <v>197</v>
      </c>
      <c r="H151" s="43" t="s">
        <v>197</v>
      </c>
      <c r="I151" s="114">
        <f t="shared" si="24"/>
        <v>3917018.95</v>
      </c>
      <c r="J151" s="118">
        <f t="shared" si="25"/>
        <v>32381.049999999814</v>
      </c>
      <c r="K151" s="121">
        <f aca="true" t="shared" si="26" ref="K151:K158">E151-F151</f>
        <v>32381.049999999814</v>
      </c>
    </row>
    <row r="152" spans="1:11" ht="36.75" customHeight="1" thickBot="1">
      <c r="A152" s="134" t="s">
        <v>355</v>
      </c>
      <c r="B152" s="56"/>
      <c r="C152" s="167" t="s">
        <v>530</v>
      </c>
      <c r="D152" s="159">
        <f>D153+D165+D166</f>
        <v>3163000</v>
      </c>
      <c r="E152" s="159">
        <f>D152</f>
        <v>3163000</v>
      </c>
      <c r="F152" s="162">
        <f>F153+F165+F166</f>
        <v>3162181.95</v>
      </c>
      <c r="G152" s="43" t="s">
        <v>197</v>
      </c>
      <c r="H152" s="43" t="s">
        <v>197</v>
      </c>
      <c r="I152" s="113">
        <f t="shared" si="24"/>
        <v>3162181.95</v>
      </c>
      <c r="J152" s="118">
        <f>D152-F152</f>
        <v>818.0499999998137</v>
      </c>
      <c r="K152" s="121">
        <f t="shared" si="26"/>
        <v>818.0499999998137</v>
      </c>
    </row>
    <row r="153" spans="1:11" ht="39" customHeight="1" thickBot="1">
      <c r="A153" s="134" t="s">
        <v>249</v>
      </c>
      <c r="B153" s="90"/>
      <c r="C153" s="167" t="s">
        <v>532</v>
      </c>
      <c r="D153" s="162">
        <f>D154</f>
        <v>3100700</v>
      </c>
      <c r="E153" s="162">
        <f>D153</f>
        <v>3100700</v>
      </c>
      <c r="F153" s="162">
        <f>F155+F162</f>
        <v>3100004.95</v>
      </c>
      <c r="G153" s="43" t="s">
        <v>197</v>
      </c>
      <c r="H153" s="43" t="s">
        <v>197</v>
      </c>
      <c r="I153" s="114">
        <f t="shared" si="24"/>
        <v>3100004.95</v>
      </c>
      <c r="J153" s="118">
        <f t="shared" si="25"/>
        <v>695.0499999998137</v>
      </c>
      <c r="K153" s="121">
        <f t="shared" si="26"/>
        <v>695.0499999998137</v>
      </c>
    </row>
    <row r="154" spans="1:11" ht="27.75" customHeight="1" thickBot="1">
      <c r="A154" s="55" t="s">
        <v>250</v>
      </c>
      <c r="B154" s="90">
        <v>240</v>
      </c>
      <c r="C154" s="168" t="s">
        <v>531</v>
      </c>
      <c r="D154" s="162">
        <f>D155+D162</f>
        <v>3100700</v>
      </c>
      <c r="E154" s="162">
        <f>D154</f>
        <v>3100700</v>
      </c>
      <c r="F154" s="162">
        <v>2583952.96</v>
      </c>
      <c r="G154" s="43" t="s">
        <v>197</v>
      </c>
      <c r="H154" s="43" t="s">
        <v>197</v>
      </c>
      <c r="I154" s="113">
        <f t="shared" si="24"/>
        <v>2583952.96</v>
      </c>
      <c r="J154" s="118">
        <f t="shared" si="25"/>
        <v>516747.04000000004</v>
      </c>
      <c r="K154" s="121">
        <f t="shared" si="26"/>
        <v>516747.04000000004</v>
      </c>
    </row>
    <row r="155" spans="1:11" ht="22.5" customHeight="1" thickBot="1">
      <c r="A155" s="55" t="s">
        <v>251</v>
      </c>
      <c r="B155" s="90">
        <v>241</v>
      </c>
      <c r="C155" s="168" t="s">
        <v>466</v>
      </c>
      <c r="D155" s="162">
        <v>3051500</v>
      </c>
      <c r="E155" s="162">
        <v>3051500</v>
      </c>
      <c r="F155" s="162">
        <v>3050804.95</v>
      </c>
      <c r="G155" s="43" t="s">
        <v>197</v>
      </c>
      <c r="H155" s="43" t="s">
        <v>525</v>
      </c>
      <c r="I155" s="113">
        <f t="shared" si="24"/>
        <v>3050804.95</v>
      </c>
      <c r="J155" s="118">
        <f t="shared" si="25"/>
        <v>695.0499999998137</v>
      </c>
      <c r="K155" s="121">
        <f t="shared" si="26"/>
        <v>695.0499999998137</v>
      </c>
    </row>
    <row r="156" spans="1:11" ht="21.75" customHeight="1" hidden="1" thickBot="1">
      <c r="A156" s="55" t="s">
        <v>189</v>
      </c>
      <c r="B156" s="90">
        <v>310</v>
      </c>
      <c r="C156" s="168" t="s">
        <v>212</v>
      </c>
      <c r="D156" s="162" t="s">
        <v>209</v>
      </c>
      <c r="E156" s="162" t="s">
        <v>209</v>
      </c>
      <c r="F156" s="162" t="s">
        <v>176</v>
      </c>
      <c r="G156" s="43" t="s">
        <v>197</v>
      </c>
      <c r="H156" s="43" t="s">
        <v>197</v>
      </c>
      <c r="I156" s="127">
        <v>111.64</v>
      </c>
      <c r="J156" s="118">
        <f t="shared" si="25"/>
        <v>9850</v>
      </c>
      <c r="K156" s="121">
        <f t="shared" si="26"/>
        <v>9850</v>
      </c>
    </row>
    <row r="157" spans="1:11" ht="40.5" customHeight="1" hidden="1">
      <c r="A157" s="134" t="s">
        <v>183</v>
      </c>
      <c r="B157" s="90"/>
      <c r="C157" s="167" t="s">
        <v>215</v>
      </c>
      <c r="D157" s="159">
        <v>11000</v>
      </c>
      <c r="E157" s="159">
        <v>11000</v>
      </c>
      <c r="F157" s="159">
        <v>0</v>
      </c>
      <c r="G157" s="43" t="s">
        <v>197</v>
      </c>
      <c r="H157" s="43" t="s">
        <v>197</v>
      </c>
      <c r="I157" s="114">
        <v>11000</v>
      </c>
      <c r="J157" s="118">
        <f aca="true" t="shared" si="27" ref="J157:J172">D157-F157</f>
        <v>11000</v>
      </c>
      <c r="K157" s="124">
        <f t="shared" si="26"/>
        <v>11000</v>
      </c>
    </row>
    <row r="158" spans="1:11" ht="15" customHeight="1" hidden="1">
      <c r="A158" s="55" t="s">
        <v>156</v>
      </c>
      <c r="B158" s="90">
        <v>290</v>
      </c>
      <c r="C158" s="168" t="s">
        <v>216</v>
      </c>
      <c r="D158" s="162" t="s">
        <v>178</v>
      </c>
      <c r="E158" s="162" t="s">
        <v>178</v>
      </c>
      <c r="F158" s="162" t="s">
        <v>176</v>
      </c>
      <c r="G158" s="43" t="s">
        <v>197</v>
      </c>
      <c r="H158" s="43" t="s">
        <v>197</v>
      </c>
      <c r="I158" s="113" t="str">
        <f aca="true" t="shared" si="28" ref="I158:I168">F158</f>
        <v>0</v>
      </c>
      <c r="J158" s="118">
        <f t="shared" si="27"/>
        <v>11000</v>
      </c>
      <c r="K158" s="124">
        <f t="shared" si="26"/>
        <v>11000</v>
      </c>
    </row>
    <row r="159" spans="1:11" ht="22.5" customHeight="1" hidden="1" thickBot="1">
      <c r="A159" s="55" t="s">
        <v>251</v>
      </c>
      <c r="B159" s="90">
        <v>241</v>
      </c>
      <c r="C159" s="168" t="s">
        <v>465</v>
      </c>
      <c r="D159" s="162">
        <v>140700</v>
      </c>
      <c r="E159" s="162">
        <v>140700</v>
      </c>
      <c r="F159" s="162">
        <v>0</v>
      </c>
      <c r="G159" s="43" t="s">
        <v>197</v>
      </c>
      <c r="H159" s="43" t="s">
        <v>197</v>
      </c>
      <c r="I159" s="113">
        <f t="shared" si="28"/>
        <v>0</v>
      </c>
      <c r="J159" s="118">
        <f t="shared" si="27"/>
        <v>140700</v>
      </c>
      <c r="K159" s="121">
        <f aca="true" t="shared" si="29" ref="K159:K165">E159-F159</f>
        <v>140700</v>
      </c>
    </row>
    <row r="160" spans="1:11" ht="22.5" customHeight="1" hidden="1" thickBot="1">
      <c r="A160" s="55" t="s">
        <v>240</v>
      </c>
      <c r="B160" s="90">
        <v>225</v>
      </c>
      <c r="C160" s="168" t="s">
        <v>356</v>
      </c>
      <c r="D160" s="162">
        <v>20000</v>
      </c>
      <c r="E160" s="162">
        <v>20000</v>
      </c>
      <c r="F160" s="162"/>
      <c r="G160" s="43" t="s">
        <v>197</v>
      </c>
      <c r="H160" s="43" t="s">
        <v>197</v>
      </c>
      <c r="I160" s="113">
        <f t="shared" si="28"/>
        <v>0</v>
      </c>
      <c r="J160" s="118">
        <f>D160-F160</f>
        <v>20000</v>
      </c>
      <c r="K160" s="121">
        <f t="shared" si="29"/>
        <v>20000</v>
      </c>
    </row>
    <row r="161" spans="1:11" ht="22.5" customHeight="1" hidden="1">
      <c r="A161" s="55" t="s">
        <v>240</v>
      </c>
      <c r="B161" s="90">
        <v>225</v>
      </c>
      <c r="C161" s="168" t="s">
        <v>290</v>
      </c>
      <c r="D161" s="162">
        <v>2400</v>
      </c>
      <c r="E161" s="162">
        <v>2400</v>
      </c>
      <c r="F161" s="162" t="s">
        <v>293</v>
      </c>
      <c r="G161" s="43" t="s">
        <v>197</v>
      </c>
      <c r="H161" s="43" t="s">
        <v>197</v>
      </c>
      <c r="I161" s="113" t="str">
        <f t="shared" si="28"/>
        <v>2390</v>
      </c>
      <c r="J161" s="118">
        <f t="shared" si="27"/>
        <v>10</v>
      </c>
      <c r="K161" s="121">
        <f t="shared" si="29"/>
        <v>10</v>
      </c>
    </row>
    <row r="162" spans="1:11" ht="22.5" customHeight="1" thickBot="1">
      <c r="A162" s="55" t="s">
        <v>251</v>
      </c>
      <c r="B162" s="90">
        <v>241</v>
      </c>
      <c r="C162" s="168" t="s">
        <v>465</v>
      </c>
      <c r="D162" s="162">
        <v>49200</v>
      </c>
      <c r="E162" s="162">
        <v>49200</v>
      </c>
      <c r="F162" s="162">
        <v>49200</v>
      </c>
      <c r="G162" s="43" t="s">
        <v>197</v>
      </c>
      <c r="H162" s="43"/>
      <c r="I162" s="113">
        <f t="shared" si="28"/>
        <v>49200</v>
      </c>
      <c r="J162" s="118">
        <v>49200</v>
      </c>
      <c r="K162" s="121">
        <f t="shared" si="29"/>
        <v>0</v>
      </c>
    </row>
    <row r="163" spans="1:11" ht="22.5" customHeight="1" hidden="1" thickBot="1">
      <c r="A163" s="55" t="s">
        <v>320</v>
      </c>
      <c r="B163" s="90">
        <v>225</v>
      </c>
      <c r="C163" s="168" t="s">
        <v>511</v>
      </c>
      <c r="D163" s="162">
        <v>15000</v>
      </c>
      <c r="E163" s="162">
        <v>15000</v>
      </c>
      <c r="F163" s="162">
        <v>10564</v>
      </c>
      <c r="G163" s="43" t="s">
        <v>197</v>
      </c>
      <c r="H163" s="43" t="s">
        <v>197</v>
      </c>
      <c r="I163" s="113">
        <f t="shared" si="28"/>
        <v>10564</v>
      </c>
      <c r="J163" s="118">
        <f>D163-F163</f>
        <v>4436</v>
      </c>
      <c r="K163" s="121">
        <f t="shared" si="29"/>
        <v>4436</v>
      </c>
    </row>
    <row r="164" spans="1:11" ht="22.5" customHeight="1" thickBot="1">
      <c r="A164" s="55" t="s">
        <v>320</v>
      </c>
      <c r="B164" s="90">
        <v>225</v>
      </c>
      <c r="C164" s="168" t="s">
        <v>548</v>
      </c>
      <c r="D164" s="162">
        <v>786400</v>
      </c>
      <c r="E164" s="162">
        <v>786400</v>
      </c>
      <c r="F164" s="162">
        <v>754837</v>
      </c>
      <c r="G164" s="43" t="s">
        <v>197</v>
      </c>
      <c r="H164" s="43" t="s">
        <v>197</v>
      </c>
      <c r="I164" s="113">
        <f>F164</f>
        <v>754837</v>
      </c>
      <c r="J164" s="118">
        <f>D164-F164</f>
        <v>31563</v>
      </c>
      <c r="K164" s="121">
        <f>E164-F164</f>
        <v>31563</v>
      </c>
    </row>
    <row r="165" spans="1:11" ht="22.5" customHeight="1" thickBot="1">
      <c r="A165" s="55" t="s">
        <v>320</v>
      </c>
      <c r="B165" s="90">
        <v>225</v>
      </c>
      <c r="C165" s="168" t="s">
        <v>510</v>
      </c>
      <c r="D165" s="162">
        <v>10600</v>
      </c>
      <c r="E165" s="162">
        <v>10600</v>
      </c>
      <c r="F165" s="162">
        <v>10564</v>
      </c>
      <c r="G165" s="43" t="s">
        <v>197</v>
      </c>
      <c r="H165" s="43" t="s">
        <v>197</v>
      </c>
      <c r="I165" s="113">
        <f>F165</f>
        <v>10564</v>
      </c>
      <c r="J165" s="118">
        <f>D165-F165</f>
        <v>36</v>
      </c>
      <c r="K165" s="121">
        <f t="shared" si="29"/>
        <v>36</v>
      </c>
    </row>
    <row r="166" spans="1:11" ht="22.5" customHeight="1">
      <c r="A166" s="55" t="s">
        <v>320</v>
      </c>
      <c r="B166" s="90">
        <v>225</v>
      </c>
      <c r="C166" s="168" t="s">
        <v>544</v>
      </c>
      <c r="D166" s="162">
        <v>51700</v>
      </c>
      <c r="E166" s="162">
        <v>51700</v>
      </c>
      <c r="F166" s="162">
        <v>51613</v>
      </c>
      <c r="G166" s="43" t="s">
        <v>197</v>
      </c>
      <c r="H166" s="43" t="s">
        <v>197</v>
      </c>
      <c r="I166" s="113">
        <f>F166</f>
        <v>51613</v>
      </c>
      <c r="J166" s="118">
        <f>D166-F166</f>
        <v>87</v>
      </c>
      <c r="K166" s="121">
        <f aca="true" t="shared" si="30" ref="K166:K172">E166-F166</f>
        <v>87</v>
      </c>
    </row>
    <row r="167" spans="1:11" ht="39.75" customHeight="1">
      <c r="A167" s="134" t="s">
        <v>357</v>
      </c>
      <c r="B167" s="90"/>
      <c r="C167" s="167" t="s">
        <v>358</v>
      </c>
      <c r="D167" s="159">
        <v>52300</v>
      </c>
      <c r="E167" s="159">
        <v>52300</v>
      </c>
      <c r="F167" s="159">
        <v>52154.49</v>
      </c>
      <c r="G167" s="43" t="s">
        <v>197</v>
      </c>
      <c r="H167" s="43" t="s">
        <v>197</v>
      </c>
      <c r="I167" s="114">
        <f t="shared" si="28"/>
        <v>52154.49</v>
      </c>
      <c r="J167" s="118">
        <f t="shared" si="27"/>
        <v>145.51000000000204</v>
      </c>
      <c r="K167" s="124">
        <f t="shared" si="30"/>
        <v>145.51000000000204</v>
      </c>
    </row>
    <row r="168" spans="1:11" ht="36.75" customHeight="1">
      <c r="A168" s="55" t="s">
        <v>194</v>
      </c>
      <c r="B168" s="90">
        <v>263</v>
      </c>
      <c r="C168" s="168" t="s">
        <v>359</v>
      </c>
      <c r="D168" s="162">
        <v>52300</v>
      </c>
      <c r="E168" s="162">
        <v>52300</v>
      </c>
      <c r="F168" s="159">
        <v>52154.49</v>
      </c>
      <c r="G168" s="43" t="s">
        <v>197</v>
      </c>
      <c r="H168" s="43" t="s">
        <v>197</v>
      </c>
      <c r="I168" s="114">
        <f t="shared" si="28"/>
        <v>52154.49</v>
      </c>
      <c r="J168" s="118">
        <f t="shared" si="27"/>
        <v>145.51000000000204</v>
      </c>
      <c r="K168" s="124">
        <f t="shared" si="30"/>
        <v>145.51000000000204</v>
      </c>
    </row>
    <row r="169" spans="1:11" ht="40.5" customHeight="1">
      <c r="A169" s="134" t="s">
        <v>360</v>
      </c>
      <c r="B169" s="90"/>
      <c r="C169" s="167" t="s">
        <v>468</v>
      </c>
      <c r="D169" s="159">
        <v>16100</v>
      </c>
      <c r="E169" s="159">
        <v>16100</v>
      </c>
      <c r="F169" s="159">
        <v>16100</v>
      </c>
      <c r="G169" s="43" t="s">
        <v>197</v>
      </c>
      <c r="H169" s="43" t="s">
        <v>197</v>
      </c>
      <c r="I169" s="114">
        <v>16100</v>
      </c>
      <c r="J169" s="118">
        <f>D169-F169</f>
        <v>0</v>
      </c>
      <c r="K169" s="124">
        <f t="shared" si="30"/>
        <v>0</v>
      </c>
    </row>
    <row r="170" spans="1:11" ht="15.75" customHeight="1">
      <c r="A170" s="55" t="s">
        <v>156</v>
      </c>
      <c r="B170" s="90">
        <v>290</v>
      </c>
      <c r="C170" s="168" t="s">
        <v>467</v>
      </c>
      <c r="D170" s="162">
        <v>16100</v>
      </c>
      <c r="E170" s="162">
        <v>16100</v>
      </c>
      <c r="F170" s="162">
        <v>16100</v>
      </c>
      <c r="G170" s="43" t="s">
        <v>197</v>
      </c>
      <c r="H170" s="43" t="s">
        <v>197</v>
      </c>
      <c r="I170" s="113">
        <f>F170</f>
        <v>16100</v>
      </c>
      <c r="J170" s="118">
        <f>D170-F170</f>
        <v>0</v>
      </c>
      <c r="K170" s="124">
        <f t="shared" si="30"/>
        <v>0</v>
      </c>
    </row>
    <row r="171" spans="1:11" s="131" customFormat="1" ht="58.5" customHeight="1" hidden="1">
      <c r="A171" s="134" t="s">
        <v>184</v>
      </c>
      <c r="B171" s="128"/>
      <c r="C171" s="161" t="s">
        <v>180</v>
      </c>
      <c r="D171" s="161" t="s">
        <v>172</v>
      </c>
      <c r="E171" s="161" t="s">
        <v>172</v>
      </c>
      <c r="F171" s="159">
        <v>0</v>
      </c>
      <c r="G171" s="110" t="s">
        <v>197</v>
      </c>
      <c r="H171" s="110" t="s">
        <v>197</v>
      </c>
      <c r="I171" s="110" t="s">
        <v>172</v>
      </c>
      <c r="J171" s="119">
        <f t="shared" si="27"/>
        <v>45100</v>
      </c>
      <c r="K171" s="126">
        <f t="shared" si="30"/>
        <v>45100</v>
      </c>
    </row>
    <row r="172" spans="1:11" ht="34.5" customHeight="1" hidden="1">
      <c r="A172" s="133" t="s">
        <v>195</v>
      </c>
      <c r="B172" s="90">
        <v>251</v>
      </c>
      <c r="C172" s="160" t="s">
        <v>179</v>
      </c>
      <c r="D172" s="160" t="s">
        <v>172</v>
      </c>
      <c r="E172" s="160" t="s">
        <v>172</v>
      </c>
      <c r="F172" s="160" t="s">
        <v>176</v>
      </c>
      <c r="G172" s="43" t="s">
        <v>197</v>
      </c>
      <c r="H172" s="43" t="s">
        <v>197</v>
      </c>
      <c r="I172" s="43" t="s">
        <v>172</v>
      </c>
      <c r="J172" s="118">
        <f t="shared" si="27"/>
        <v>45100</v>
      </c>
      <c r="K172" s="124">
        <f t="shared" si="30"/>
        <v>45100</v>
      </c>
    </row>
    <row r="173" spans="1:11" ht="15" customHeight="1" thickBot="1">
      <c r="A173" s="67" t="s">
        <v>197</v>
      </c>
      <c r="B173" s="67"/>
      <c r="C173" s="165" t="s">
        <v>197</v>
      </c>
      <c r="D173" s="165" t="s">
        <v>197</v>
      </c>
      <c r="E173" s="165" t="s">
        <v>197</v>
      </c>
      <c r="F173" s="165" t="s">
        <v>197</v>
      </c>
      <c r="G173" s="68" t="s">
        <v>197</v>
      </c>
      <c r="H173" s="68" t="s">
        <v>197</v>
      </c>
      <c r="I173" s="68" t="s">
        <v>176</v>
      </c>
      <c r="J173" s="91" t="s">
        <v>176</v>
      </c>
      <c r="K173" s="69" t="s">
        <v>176</v>
      </c>
    </row>
    <row r="174" spans="1:11" ht="15" customHeight="1" hidden="1" thickBot="1">
      <c r="A174" s="67" t="s">
        <v>197</v>
      </c>
      <c r="B174" s="67" t="s">
        <v>196</v>
      </c>
      <c r="C174" s="136" t="s">
        <v>223</v>
      </c>
      <c r="D174" s="137" t="s">
        <v>173</v>
      </c>
      <c r="E174" s="137" t="s">
        <v>173</v>
      </c>
      <c r="F174" s="138">
        <v>3720</v>
      </c>
      <c r="G174" s="68" t="s">
        <v>197</v>
      </c>
      <c r="H174" s="68" t="s">
        <v>197</v>
      </c>
      <c r="I174" s="68" t="s">
        <v>224</v>
      </c>
      <c r="J174" s="139">
        <f>D174-F174</f>
        <v>21280</v>
      </c>
      <c r="K174" s="140">
        <f>E174-F174</f>
        <v>21280</v>
      </c>
    </row>
    <row r="175" spans="1:11" ht="11.25" customHeight="1" thickBot="1">
      <c r="A175" s="105"/>
      <c r="B175" s="92"/>
      <c r="C175" s="93" t="s">
        <v>197</v>
      </c>
      <c r="D175" s="93" t="s">
        <v>197</v>
      </c>
      <c r="E175" s="93" t="s">
        <v>197</v>
      </c>
      <c r="F175" s="93" t="s">
        <v>197</v>
      </c>
      <c r="G175" s="93"/>
      <c r="H175" s="93"/>
      <c r="I175" s="93"/>
      <c r="J175" s="93"/>
      <c r="K175" s="93"/>
    </row>
    <row r="176" spans="1:11" ht="27" customHeight="1" thickBot="1">
      <c r="A176" s="104" t="s">
        <v>94</v>
      </c>
      <c r="B176" s="99">
        <v>450</v>
      </c>
      <c r="C176" s="94" t="s">
        <v>54</v>
      </c>
      <c r="D176" s="94" t="s">
        <v>54</v>
      </c>
      <c r="E176" s="94" t="s">
        <v>54</v>
      </c>
      <c r="F176" s="94" t="s">
        <v>582</v>
      </c>
      <c r="G176" s="95" t="s">
        <v>197</v>
      </c>
      <c r="H176" s="95" t="s">
        <v>528</v>
      </c>
      <c r="I176" s="143">
        <f>F176+H176</f>
        <v>-2301177.3499999996</v>
      </c>
      <c r="J176" s="96" t="s">
        <v>54</v>
      </c>
      <c r="K176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  <rowBreaks count="2" manualBreakCount="2">
    <brk id="68" max="10" man="1"/>
    <brk id="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showGridLines="0" tabSelected="1" zoomScaleSheetLayoutView="120" zoomScalePageLayoutView="0" workbookViewId="0" topLeftCell="A85">
      <selection activeCell="B100" sqref="B100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6.87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78" t="s">
        <v>87</v>
      </c>
      <c r="B1" s="179"/>
      <c r="C1" s="179"/>
      <c r="D1" s="179"/>
      <c r="E1" s="179"/>
      <c r="F1" s="179"/>
      <c r="G1" s="179"/>
      <c r="H1" s="179"/>
    </row>
    <row r="2" spans="1:9" ht="12" customHeight="1">
      <c r="A2" s="178" t="s">
        <v>111</v>
      </c>
      <c r="B2" s="179"/>
      <c r="C2" s="179"/>
      <c r="D2" s="179"/>
      <c r="E2" s="179"/>
      <c r="F2" s="179"/>
      <c r="G2" s="179"/>
      <c r="H2" s="179"/>
      <c r="I2" s="4"/>
    </row>
    <row r="3" spans="1:9" ht="12" customHeight="1">
      <c r="A3" s="178" t="s">
        <v>85</v>
      </c>
      <c r="B3" s="179"/>
      <c r="C3" s="179"/>
      <c r="D3" s="179"/>
      <c r="E3" s="179"/>
      <c r="F3" s="179"/>
      <c r="G3" s="179"/>
      <c r="H3" s="180"/>
      <c r="I3" s="85"/>
    </row>
    <row r="4" spans="1:9" ht="12.75" customHeight="1" thickBot="1">
      <c r="A4" s="181" t="s">
        <v>86</v>
      </c>
      <c r="B4" s="182"/>
      <c r="C4" s="182"/>
      <c r="D4" s="182"/>
      <c r="E4" s="182"/>
      <c r="F4" s="182"/>
      <c r="G4" s="182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3" customFormat="1" ht="13.5" customHeight="1">
      <c r="A6" s="125" t="s">
        <v>162</v>
      </c>
      <c r="B6" s="125"/>
      <c r="D6" s="125" t="s">
        <v>550</v>
      </c>
      <c r="E6" s="125"/>
      <c r="F6" s="125"/>
      <c r="G6" s="125"/>
      <c r="H6" s="125" t="s">
        <v>28</v>
      </c>
      <c r="I6" s="21" t="s">
        <v>551</v>
      </c>
    </row>
    <row r="7" spans="1:9" ht="18" customHeight="1">
      <c r="A7" s="14" t="s">
        <v>104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105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106</v>
      </c>
      <c r="B9" s="14"/>
      <c r="C9" s="14"/>
      <c r="D9" s="13"/>
      <c r="E9" s="13"/>
      <c r="F9" s="13"/>
      <c r="G9" s="13"/>
      <c r="H9" s="14" t="s">
        <v>26</v>
      </c>
      <c r="I9" s="22" t="s">
        <v>112</v>
      </c>
    </row>
    <row r="10" spans="1:9" ht="9.75" customHeight="1">
      <c r="A10" s="14" t="s">
        <v>98</v>
      </c>
      <c r="B10"/>
      <c r="C10" s="18"/>
      <c r="D10" s="18" t="s">
        <v>144</v>
      </c>
      <c r="E10" s="18"/>
      <c r="F10" s="18"/>
      <c r="G10" s="18"/>
      <c r="H10" s="14" t="s">
        <v>95</v>
      </c>
      <c r="I10" s="21" t="s">
        <v>165</v>
      </c>
    </row>
    <row r="11" spans="1:9" ht="15.75" customHeight="1">
      <c r="A11" s="14" t="s">
        <v>55</v>
      </c>
      <c r="B11" s="14"/>
      <c r="C11" s="14"/>
      <c r="D11" s="13" t="s">
        <v>168</v>
      </c>
      <c r="E11" s="13"/>
      <c r="F11" s="13"/>
      <c r="G11" s="13"/>
      <c r="H11" s="14" t="s">
        <v>373</v>
      </c>
      <c r="I11" s="21" t="s">
        <v>374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99</v>
      </c>
      <c r="D17" s="7" t="s">
        <v>81</v>
      </c>
      <c r="E17" s="40" t="s">
        <v>107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100</v>
      </c>
      <c r="D18" s="7" t="s">
        <v>82</v>
      </c>
      <c r="E18" s="41" t="s">
        <v>108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101</v>
      </c>
      <c r="D19" s="7" t="s">
        <v>5</v>
      </c>
      <c r="E19" s="41" t="s">
        <v>109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59">
        <f>D24+D33</f>
        <v>9295500</v>
      </c>
      <c r="E22" s="159">
        <f>E24+E33</f>
        <v>9436998.219999999</v>
      </c>
      <c r="F22" s="43" t="s">
        <v>197</v>
      </c>
      <c r="G22" s="110" t="s">
        <v>529</v>
      </c>
      <c r="H22" s="114">
        <f>E22+G22</f>
        <v>7200558.099999999</v>
      </c>
      <c r="I22" s="120">
        <f>D22-E22</f>
        <v>-141498.2199999988</v>
      </c>
    </row>
    <row r="23" spans="1:9" ht="15.75" customHeight="1">
      <c r="A23" s="98" t="s">
        <v>8</v>
      </c>
      <c r="B23" s="61"/>
      <c r="C23" s="64"/>
      <c r="D23" s="160" t="s">
        <v>197</v>
      </c>
      <c r="E23" s="160" t="s">
        <v>197</v>
      </c>
      <c r="F23" s="43" t="s">
        <v>197</v>
      </c>
      <c r="G23" s="43" t="s">
        <v>197</v>
      </c>
      <c r="H23" s="43" t="s">
        <v>197</v>
      </c>
      <c r="I23" s="25" t="s">
        <v>197</v>
      </c>
    </row>
    <row r="24" spans="1:9" ht="15.75" customHeight="1">
      <c r="A24" s="55" t="s">
        <v>113</v>
      </c>
      <c r="B24" s="61"/>
      <c r="C24" s="43" t="s">
        <v>140</v>
      </c>
      <c r="D24" s="159">
        <f>D26+D27+D28+D30+D31+D32</f>
        <v>4100300</v>
      </c>
      <c r="E24" s="159">
        <f>E26+E28+E29+E30+E31+E32</f>
        <v>4068737</v>
      </c>
      <c r="F24" s="43" t="s">
        <v>197</v>
      </c>
      <c r="G24" s="43" t="s">
        <v>197</v>
      </c>
      <c r="H24" s="114">
        <f>E24</f>
        <v>4068737</v>
      </c>
      <c r="I24" s="126">
        <f>D24-E24</f>
        <v>31563</v>
      </c>
    </row>
    <row r="25" spans="1:9" ht="15.75" customHeight="1">
      <c r="A25" s="98" t="s">
        <v>8</v>
      </c>
      <c r="B25" s="61"/>
      <c r="C25" s="64"/>
      <c r="D25" s="160"/>
      <c r="E25" s="160"/>
      <c r="F25" s="43" t="s">
        <v>197</v>
      </c>
      <c r="G25" s="43" t="s">
        <v>197</v>
      </c>
      <c r="H25" s="43" t="s">
        <v>197</v>
      </c>
      <c r="I25" s="25" t="s">
        <v>197</v>
      </c>
    </row>
    <row r="26" spans="1:9" ht="15.75" customHeight="1">
      <c r="A26" s="55"/>
      <c r="B26" s="61"/>
      <c r="C26" s="43" t="s">
        <v>114</v>
      </c>
      <c r="D26" s="160" t="s">
        <v>469</v>
      </c>
      <c r="E26" s="162">
        <v>3001300</v>
      </c>
      <c r="F26" s="43" t="s">
        <v>197</v>
      </c>
      <c r="G26" s="43" t="s">
        <v>197</v>
      </c>
      <c r="H26" s="113">
        <f>E26</f>
        <v>3001300</v>
      </c>
      <c r="I26" s="124">
        <f>D26-E26</f>
        <v>0</v>
      </c>
    </row>
    <row r="27" spans="1:9" ht="15.75" customHeight="1" hidden="1">
      <c r="A27" s="55"/>
      <c r="B27" s="56"/>
      <c r="C27" s="43" t="s">
        <v>115</v>
      </c>
      <c r="D27" s="160" t="s">
        <v>176</v>
      </c>
      <c r="E27" s="160" t="s">
        <v>176</v>
      </c>
      <c r="F27" s="43" t="s">
        <v>197</v>
      </c>
      <c r="G27" s="43" t="s">
        <v>197</v>
      </c>
      <c r="H27" s="43" t="s">
        <v>197</v>
      </c>
      <c r="I27" s="124">
        <v>0</v>
      </c>
    </row>
    <row r="28" spans="1:9" ht="15.75" customHeight="1">
      <c r="A28" s="55"/>
      <c r="B28" s="56"/>
      <c r="C28" s="43" t="s">
        <v>116</v>
      </c>
      <c r="D28" s="160" t="s">
        <v>549</v>
      </c>
      <c r="E28" s="160" t="s">
        <v>549</v>
      </c>
      <c r="F28" s="43" t="s">
        <v>197</v>
      </c>
      <c r="G28" s="43" t="s">
        <v>197</v>
      </c>
      <c r="H28" s="43" t="s">
        <v>549</v>
      </c>
      <c r="I28" s="124">
        <f>D28-E28</f>
        <v>0</v>
      </c>
    </row>
    <row r="29" spans="1:9" ht="15.75" customHeight="1" hidden="1">
      <c r="A29" s="55"/>
      <c r="B29" s="56"/>
      <c r="C29" s="43" t="s">
        <v>199</v>
      </c>
      <c r="D29" s="160" t="s">
        <v>200</v>
      </c>
      <c r="E29" s="160" t="s">
        <v>176</v>
      </c>
      <c r="F29" s="43" t="s">
        <v>197</v>
      </c>
      <c r="G29" s="43" t="s">
        <v>197</v>
      </c>
      <c r="H29" s="113" t="s">
        <v>197</v>
      </c>
      <c r="I29" s="25" t="s">
        <v>176</v>
      </c>
    </row>
    <row r="30" spans="1:9" ht="15.75" customHeight="1">
      <c r="A30" s="55"/>
      <c r="B30" s="56"/>
      <c r="C30" s="43" t="s">
        <v>117</v>
      </c>
      <c r="D30" s="160" t="s">
        <v>176</v>
      </c>
      <c r="E30" s="160" t="s">
        <v>176</v>
      </c>
      <c r="F30" s="43" t="s">
        <v>197</v>
      </c>
      <c r="G30" s="43" t="s">
        <v>197</v>
      </c>
      <c r="H30" s="43" t="s">
        <v>197</v>
      </c>
      <c r="I30" s="124"/>
    </row>
    <row r="31" spans="1:9" ht="15.75" customHeight="1">
      <c r="A31" s="55"/>
      <c r="B31" s="56"/>
      <c r="C31" s="43" t="s">
        <v>217</v>
      </c>
      <c r="D31" s="160" t="s">
        <v>79</v>
      </c>
      <c r="E31" s="160" t="s">
        <v>79</v>
      </c>
      <c r="F31" s="43" t="s">
        <v>197</v>
      </c>
      <c r="G31" s="43" t="s">
        <v>197</v>
      </c>
      <c r="H31" s="43" t="s">
        <v>79</v>
      </c>
      <c r="I31" s="25" t="s">
        <v>203</v>
      </c>
    </row>
    <row r="32" spans="1:9" ht="15.75" customHeight="1">
      <c r="A32" s="55"/>
      <c r="B32" s="56"/>
      <c r="C32" s="43" t="s">
        <v>164</v>
      </c>
      <c r="D32" s="160" t="s">
        <v>537</v>
      </c>
      <c r="E32" s="160" t="s">
        <v>552</v>
      </c>
      <c r="F32" s="43" t="s">
        <v>197</v>
      </c>
      <c r="G32" s="43" t="s">
        <v>197</v>
      </c>
      <c r="H32" s="113" t="str">
        <f>E32</f>
        <v>902537</v>
      </c>
      <c r="I32" s="124">
        <f aca="true" t="shared" si="0" ref="I32:I40">D32-E32</f>
        <v>31563</v>
      </c>
    </row>
    <row r="33" spans="1:9" ht="15.75" customHeight="1">
      <c r="A33" s="130" t="s">
        <v>118</v>
      </c>
      <c r="B33" s="56"/>
      <c r="C33" s="43" t="s">
        <v>121</v>
      </c>
      <c r="D33" s="159">
        <f>D39+D49++D64+D73+D79+D84+D89+D100+D34</f>
        <v>5195200</v>
      </c>
      <c r="E33" s="159">
        <f>E34+E39+E49+E64+E73+E79+E84+E89+E100+E96+E101</f>
        <v>5368261.22</v>
      </c>
      <c r="F33" s="43" t="s">
        <v>197</v>
      </c>
      <c r="G33" s="43" t="s">
        <v>197</v>
      </c>
      <c r="H33" s="114">
        <f>E33</f>
        <v>5368261.22</v>
      </c>
      <c r="I33" s="124">
        <f t="shared" si="0"/>
        <v>-173061.21999999974</v>
      </c>
    </row>
    <row r="34" spans="1:9" s="131" customFormat="1" ht="25.5" customHeight="1">
      <c r="A34" s="130" t="s">
        <v>471</v>
      </c>
      <c r="B34" s="115"/>
      <c r="C34" s="110" t="s">
        <v>472</v>
      </c>
      <c r="D34" s="159">
        <f>D35+D36+D37+D38</f>
        <v>1436800</v>
      </c>
      <c r="E34" s="159">
        <f>E35+E36+E37+E38</f>
        <v>1609982.27</v>
      </c>
      <c r="F34" s="110" t="s">
        <v>197</v>
      </c>
      <c r="G34" s="110" t="s">
        <v>197</v>
      </c>
      <c r="H34" s="114">
        <f>E34</f>
        <v>1609982.27</v>
      </c>
      <c r="I34" s="126">
        <f t="shared" si="0"/>
        <v>-173182.27000000002</v>
      </c>
    </row>
    <row r="35" spans="1:9" ht="23.25" customHeight="1">
      <c r="A35" s="55" t="s">
        <v>474</v>
      </c>
      <c r="B35" s="56"/>
      <c r="C35" s="43" t="s">
        <v>473</v>
      </c>
      <c r="D35" s="160" t="s">
        <v>475</v>
      </c>
      <c r="E35" s="160" t="s">
        <v>568</v>
      </c>
      <c r="F35" s="43" t="s">
        <v>197</v>
      </c>
      <c r="G35" s="110" t="s">
        <v>197</v>
      </c>
      <c r="H35" s="43" t="s">
        <v>568</v>
      </c>
      <c r="I35" s="124">
        <f t="shared" si="0"/>
        <v>-121845.47999999998</v>
      </c>
    </row>
    <row r="36" spans="1:9" ht="26.25" customHeight="1">
      <c r="A36" s="55" t="s">
        <v>478</v>
      </c>
      <c r="B36" s="56"/>
      <c r="C36" s="43" t="s">
        <v>476</v>
      </c>
      <c r="D36" s="160" t="s">
        <v>477</v>
      </c>
      <c r="E36" s="160" t="s">
        <v>567</v>
      </c>
      <c r="F36" s="43" t="s">
        <v>197</v>
      </c>
      <c r="G36" s="110" t="s">
        <v>197</v>
      </c>
      <c r="H36" s="43" t="s">
        <v>567</v>
      </c>
      <c r="I36" s="124">
        <f t="shared" si="0"/>
        <v>1197.2399999999998</v>
      </c>
    </row>
    <row r="37" spans="1:9" ht="27" customHeight="1">
      <c r="A37" s="55" t="s">
        <v>481</v>
      </c>
      <c r="B37" s="56"/>
      <c r="C37" s="43" t="s">
        <v>479</v>
      </c>
      <c r="D37" s="160" t="s">
        <v>480</v>
      </c>
      <c r="E37" s="160" t="s">
        <v>566</v>
      </c>
      <c r="F37" s="43" t="s">
        <v>197</v>
      </c>
      <c r="G37" s="110" t="s">
        <v>197</v>
      </c>
      <c r="H37" s="43" t="s">
        <v>566</v>
      </c>
      <c r="I37" s="124">
        <f t="shared" si="0"/>
        <v>-143320.51</v>
      </c>
    </row>
    <row r="38" spans="1:9" ht="27" customHeight="1">
      <c r="A38" s="55" t="s">
        <v>482</v>
      </c>
      <c r="B38" s="56"/>
      <c r="C38" s="43" t="s">
        <v>483</v>
      </c>
      <c r="D38" s="160" t="s">
        <v>484</v>
      </c>
      <c r="E38" s="160" t="s">
        <v>565</v>
      </c>
      <c r="F38" s="43" t="s">
        <v>197</v>
      </c>
      <c r="G38" s="110" t="s">
        <v>197</v>
      </c>
      <c r="H38" s="43" t="s">
        <v>565</v>
      </c>
      <c r="I38" s="124">
        <f t="shared" si="0"/>
        <v>90786.48</v>
      </c>
    </row>
    <row r="39" spans="1:9" s="131" customFormat="1" ht="15.75" customHeight="1" thickBot="1">
      <c r="A39" s="153"/>
      <c r="B39" s="154"/>
      <c r="C39" s="112" t="s">
        <v>486</v>
      </c>
      <c r="D39" s="183" t="s">
        <v>596</v>
      </c>
      <c r="E39" s="184">
        <f>E40+E42+E43+E44+E45+E46+E47+E48</f>
        <v>722503.35</v>
      </c>
      <c r="F39" s="112" t="s">
        <v>197</v>
      </c>
      <c r="G39" s="112" t="s">
        <v>197</v>
      </c>
      <c r="H39" s="108">
        <f>E39</f>
        <v>722503.35</v>
      </c>
      <c r="I39" s="108">
        <f t="shared" si="0"/>
        <v>96.65000000002328</v>
      </c>
    </row>
    <row r="40" spans="1:9" ht="15.75" customHeight="1">
      <c r="A40" s="55"/>
      <c r="B40" s="56"/>
      <c r="C40" s="43" t="s">
        <v>167</v>
      </c>
      <c r="D40" s="160" t="s">
        <v>585</v>
      </c>
      <c r="E40" s="160" t="s">
        <v>564</v>
      </c>
      <c r="F40" s="43" t="s">
        <v>197</v>
      </c>
      <c r="G40" s="43" t="s">
        <v>197</v>
      </c>
      <c r="H40" s="43" t="s">
        <v>564</v>
      </c>
      <c r="I40" s="124">
        <f t="shared" si="0"/>
        <v>136.30000000004657</v>
      </c>
    </row>
    <row r="41" spans="1:9" ht="15.75" customHeight="1" hidden="1">
      <c r="A41" s="55"/>
      <c r="B41" s="56"/>
      <c r="C41" s="43" t="s">
        <v>254</v>
      </c>
      <c r="D41" s="160" t="s">
        <v>197</v>
      </c>
      <c r="E41" s="160" t="s">
        <v>266</v>
      </c>
      <c r="F41" s="43" t="s">
        <v>197</v>
      </c>
      <c r="G41" s="43" t="s">
        <v>197</v>
      </c>
      <c r="H41" s="113" t="str">
        <f>E41</f>
        <v>1071,08</v>
      </c>
      <c r="I41" s="124">
        <v>0</v>
      </c>
    </row>
    <row r="42" spans="1:9" ht="15.75" customHeight="1">
      <c r="A42" s="55" t="s">
        <v>119</v>
      </c>
      <c r="B42" s="56"/>
      <c r="C42" s="43" t="s">
        <v>253</v>
      </c>
      <c r="D42" s="161" t="s">
        <v>197</v>
      </c>
      <c r="E42" s="162">
        <v>74.65</v>
      </c>
      <c r="F42" s="43" t="s">
        <v>197</v>
      </c>
      <c r="G42" s="43" t="s">
        <v>197</v>
      </c>
      <c r="H42" s="113">
        <f aca="true" t="shared" si="1" ref="H42:H51">E42</f>
        <v>74.65</v>
      </c>
      <c r="I42" s="124">
        <v>0</v>
      </c>
    </row>
    <row r="43" spans="1:9" ht="15.75" customHeight="1">
      <c r="A43" s="55"/>
      <c r="B43" s="56"/>
      <c r="C43" s="43" t="s">
        <v>254</v>
      </c>
      <c r="D43" s="160" t="s">
        <v>197</v>
      </c>
      <c r="E43" s="160" t="s">
        <v>176</v>
      </c>
      <c r="F43" s="43" t="s">
        <v>197</v>
      </c>
      <c r="G43" s="43" t="s">
        <v>197</v>
      </c>
      <c r="H43" s="113" t="str">
        <f>E43</f>
        <v>0</v>
      </c>
      <c r="I43" s="124">
        <v>0</v>
      </c>
    </row>
    <row r="44" spans="1:9" ht="15.75" customHeight="1">
      <c r="A44" s="55"/>
      <c r="B44" s="56"/>
      <c r="C44" s="43" t="s">
        <v>275</v>
      </c>
      <c r="D44" s="160" t="s">
        <v>197</v>
      </c>
      <c r="E44" s="160" t="s">
        <v>176</v>
      </c>
      <c r="F44" s="43" t="s">
        <v>494</v>
      </c>
      <c r="G44" s="43" t="s">
        <v>197</v>
      </c>
      <c r="H44" s="113" t="str">
        <f>E44</f>
        <v>0</v>
      </c>
      <c r="I44" s="124">
        <v>0</v>
      </c>
    </row>
    <row r="45" spans="1:9" ht="15.75" customHeight="1">
      <c r="A45" s="55"/>
      <c r="B45" s="56"/>
      <c r="C45" s="43" t="s">
        <v>267</v>
      </c>
      <c r="D45" s="160" t="s">
        <v>197</v>
      </c>
      <c r="E45" s="160" t="s">
        <v>176</v>
      </c>
      <c r="F45" s="43" t="s">
        <v>197</v>
      </c>
      <c r="G45" s="43" t="s">
        <v>197</v>
      </c>
      <c r="H45" s="113" t="str">
        <f t="shared" si="1"/>
        <v>0</v>
      </c>
      <c r="I45" s="124">
        <v>0</v>
      </c>
    </row>
    <row r="46" spans="1:9" ht="15.75" customHeight="1">
      <c r="A46" s="55"/>
      <c r="B46" s="56"/>
      <c r="C46" s="43" t="s">
        <v>261</v>
      </c>
      <c r="D46" s="160" t="s">
        <v>586</v>
      </c>
      <c r="E46" s="160" t="s">
        <v>563</v>
      </c>
      <c r="F46" s="43" t="s">
        <v>197</v>
      </c>
      <c r="G46" s="43" t="s">
        <v>197</v>
      </c>
      <c r="H46" s="113" t="str">
        <f>E46</f>
        <v>2365</v>
      </c>
      <c r="I46" s="25" t="s">
        <v>485</v>
      </c>
    </row>
    <row r="47" spans="1:9" ht="15.75" customHeight="1">
      <c r="A47" s="55"/>
      <c r="B47" s="56"/>
      <c r="C47" s="43" t="s">
        <v>295</v>
      </c>
      <c r="D47" s="160" t="s">
        <v>197</v>
      </c>
      <c r="E47" s="160" t="s">
        <v>176</v>
      </c>
      <c r="F47" s="43" t="s">
        <v>197</v>
      </c>
      <c r="G47" s="43" t="s">
        <v>197</v>
      </c>
      <c r="H47" s="113">
        <v>0</v>
      </c>
      <c r="I47" s="25" t="s">
        <v>176</v>
      </c>
    </row>
    <row r="48" spans="1:9" ht="15.75" customHeight="1">
      <c r="A48" s="55"/>
      <c r="B48" s="56"/>
      <c r="C48" s="43" t="s">
        <v>541</v>
      </c>
      <c r="D48" s="160" t="s">
        <v>197</v>
      </c>
      <c r="E48" s="160" t="s">
        <v>562</v>
      </c>
      <c r="F48" s="43" t="s">
        <v>197</v>
      </c>
      <c r="G48" s="43" t="s">
        <v>197</v>
      </c>
      <c r="H48" s="113">
        <v>300</v>
      </c>
      <c r="I48" s="25" t="s">
        <v>176</v>
      </c>
    </row>
    <row r="49" spans="1:9" ht="15.75" customHeight="1" thickBot="1">
      <c r="A49" s="103"/>
      <c r="B49" s="62"/>
      <c r="C49" s="112" t="s">
        <v>220</v>
      </c>
      <c r="D49" s="183" t="s">
        <v>595</v>
      </c>
      <c r="E49" s="184">
        <f>E50+E60+E57+E59+E58</f>
        <v>7739.09</v>
      </c>
      <c r="F49" s="30" t="s">
        <v>198</v>
      </c>
      <c r="G49" s="30" t="s">
        <v>198</v>
      </c>
      <c r="H49" s="122">
        <f t="shared" si="1"/>
        <v>7739.09</v>
      </c>
      <c r="I49" s="132">
        <f>D49-E49</f>
        <v>60.909999999999854</v>
      </c>
    </row>
    <row r="50" spans="1:9" ht="15.75" customHeight="1" thickBot="1">
      <c r="A50" s="103" t="s">
        <v>120</v>
      </c>
      <c r="B50" s="62"/>
      <c r="C50" s="30" t="s">
        <v>122</v>
      </c>
      <c r="D50" s="185" t="s">
        <v>587</v>
      </c>
      <c r="E50" s="184">
        <f>E53+E54+E55+E52</f>
        <v>3115.06</v>
      </c>
      <c r="F50" s="30" t="s">
        <v>197</v>
      </c>
      <c r="G50" s="30" t="s">
        <v>197</v>
      </c>
      <c r="H50" s="108">
        <f t="shared" si="1"/>
        <v>3115.06</v>
      </c>
      <c r="I50" s="132">
        <f>D50-E50</f>
        <v>1084.94</v>
      </c>
    </row>
    <row r="51" spans="1:9" ht="15.75" customHeight="1" thickBot="1">
      <c r="A51" s="103"/>
      <c r="B51" s="62"/>
      <c r="C51" s="30" t="s">
        <v>123</v>
      </c>
      <c r="D51" s="185" t="s">
        <v>197</v>
      </c>
      <c r="E51" s="185" t="s">
        <v>197</v>
      </c>
      <c r="F51" s="30" t="s">
        <v>197</v>
      </c>
      <c r="G51" s="30" t="s">
        <v>197</v>
      </c>
      <c r="H51" s="122" t="str">
        <f t="shared" si="1"/>
        <v>-</v>
      </c>
      <c r="I51" s="132">
        <v>0</v>
      </c>
    </row>
    <row r="52" spans="1:9" ht="15.75" customHeight="1" thickBot="1">
      <c r="A52" s="103"/>
      <c r="B52" s="62"/>
      <c r="C52" s="30" t="s">
        <v>225</v>
      </c>
      <c r="D52" s="185" t="s">
        <v>197</v>
      </c>
      <c r="E52" s="185" t="s">
        <v>540</v>
      </c>
      <c r="F52" s="30" t="s">
        <v>198</v>
      </c>
      <c r="G52" s="30" t="s">
        <v>198</v>
      </c>
      <c r="H52" s="30" t="s">
        <v>540</v>
      </c>
      <c r="I52" s="31" t="s">
        <v>176</v>
      </c>
    </row>
    <row r="53" spans="1:9" ht="15.75" customHeight="1" thickBot="1">
      <c r="A53" s="103"/>
      <c r="B53" s="62"/>
      <c r="C53" s="30" t="s">
        <v>396</v>
      </c>
      <c r="D53" s="185" t="s">
        <v>197</v>
      </c>
      <c r="E53" s="185" t="s">
        <v>176</v>
      </c>
      <c r="F53" s="30" t="s">
        <v>198</v>
      </c>
      <c r="G53" s="30" t="s">
        <v>198</v>
      </c>
      <c r="H53" s="30" t="s">
        <v>176</v>
      </c>
      <c r="I53" s="31" t="s">
        <v>176</v>
      </c>
    </row>
    <row r="54" spans="1:9" ht="15.75" customHeight="1" thickBot="1">
      <c r="A54" s="103"/>
      <c r="B54" s="62"/>
      <c r="C54" s="30" t="s">
        <v>221</v>
      </c>
      <c r="D54" s="183" t="s">
        <v>197</v>
      </c>
      <c r="E54" s="185" t="s">
        <v>176</v>
      </c>
      <c r="F54" s="30" t="s">
        <v>197</v>
      </c>
      <c r="G54" s="30" t="s">
        <v>197</v>
      </c>
      <c r="H54" s="30" t="s">
        <v>176</v>
      </c>
      <c r="I54" s="132">
        <v>0</v>
      </c>
    </row>
    <row r="55" spans="1:9" ht="15.75" customHeight="1" thickBot="1">
      <c r="A55" s="103"/>
      <c r="B55" s="62"/>
      <c r="C55" s="30" t="s">
        <v>222</v>
      </c>
      <c r="D55" s="183" t="s">
        <v>197</v>
      </c>
      <c r="E55" s="185" t="s">
        <v>176</v>
      </c>
      <c r="F55" s="30" t="s">
        <v>197</v>
      </c>
      <c r="G55" s="30" t="s">
        <v>197</v>
      </c>
      <c r="H55" s="30" t="s">
        <v>176</v>
      </c>
      <c r="I55" s="132">
        <v>0</v>
      </c>
    </row>
    <row r="56" spans="1:9" ht="15.75" customHeight="1" thickBot="1">
      <c r="A56" s="103"/>
      <c r="B56" s="62"/>
      <c r="C56" s="30" t="s">
        <v>276</v>
      </c>
      <c r="D56" s="185" t="s">
        <v>487</v>
      </c>
      <c r="E56" s="185" t="s">
        <v>176</v>
      </c>
      <c r="F56" s="30" t="s">
        <v>197</v>
      </c>
      <c r="G56" s="112" t="s">
        <v>197</v>
      </c>
      <c r="H56" s="30" t="s">
        <v>176</v>
      </c>
      <c r="I56" s="30" t="s">
        <v>487</v>
      </c>
    </row>
    <row r="57" spans="1:9" ht="15.75" customHeight="1" thickBot="1">
      <c r="A57" s="103"/>
      <c r="B57" s="62"/>
      <c r="C57" s="30" t="s">
        <v>395</v>
      </c>
      <c r="D57" s="185"/>
      <c r="E57" s="185" t="s">
        <v>176</v>
      </c>
      <c r="F57" s="30" t="s">
        <v>197</v>
      </c>
      <c r="G57" s="112" t="s">
        <v>197</v>
      </c>
      <c r="H57" s="30" t="s">
        <v>176</v>
      </c>
      <c r="I57" s="30" t="s">
        <v>176</v>
      </c>
    </row>
    <row r="58" spans="1:9" ht="15.75" customHeight="1" thickBot="1">
      <c r="A58" s="103"/>
      <c r="B58" s="62"/>
      <c r="C58" s="30" t="s">
        <v>377</v>
      </c>
      <c r="D58" s="185" t="s">
        <v>197</v>
      </c>
      <c r="E58" s="185" t="s">
        <v>514</v>
      </c>
      <c r="F58" s="30" t="s">
        <v>197</v>
      </c>
      <c r="G58" s="112" t="s">
        <v>197</v>
      </c>
      <c r="H58" s="30" t="s">
        <v>514</v>
      </c>
      <c r="I58" s="30" t="s">
        <v>197</v>
      </c>
    </row>
    <row r="59" spans="1:9" ht="15.75" customHeight="1" thickBot="1">
      <c r="A59" s="103"/>
      <c r="B59" s="62"/>
      <c r="C59" s="30" t="s">
        <v>376</v>
      </c>
      <c r="D59" s="185" t="s">
        <v>197</v>
      </c>
      <c r="E59" s="185" t="s">
        <v>513</v>
      </c>
      <c r="F59" s="30" t="s">
        <v>197</v>
      </c>
      <c r="G59" s="112" t="s">
        <v>197</v>
      </c>
      <c r="H59" s="30" t="s">
        <v>513</v>
      </c>
      <c r="I59" s="30" t="s">
        <v>197</v>
      </c>
    </row>
    <row r="60" spans="1:9" ht="15.75" customHeight="1" thickBot="1">
      <c r="A60" s="103" t="s">
        <v>218</v>
      </c>
      <c r="B60" s="62"/>
      <c r="C60" s="30" t="s">
        <v>219</v>
      </c>
      <c r="D60" s="183" t="s">
        <v>588</v>
      </c>
      <c r="E60" s="186">
        <f>E61+E62</f>
        <v>2245.14</v>
      </c>
      <c r="F60" s="30" t="s">
        <v>197</v>
      </c>
      <c r="G60" s="30"/>
      <c r="H60" s="122">
        <f>E60</f>
        <v>2245.14</v>
      </c>
      <c r="I60" s="132">
        <f>D60-E60</f>
        <v>54.86000000000013</v>
      </c>
    </row>
    <row r="61" spans="1:9" ht="15.75" customHeight="1" thickBot="1">
      <c r="A61" s="103"/>
      <c r="B61" s="62"/>
      <c r="C61" s="30" t="s">
        <v>285</v>
      </c>
      <c r="D61" s="183" t="s">
        <v>197</v>
      </c>
      <c r="E61" s="185" t="s">
        <v>522</v>
      </c>
      <c r="F61" s="30" t="s">
        <v>197</v>
      </c>
      <c r="G61" s="112" t="s">
        <v>197</v>
      </c>
      <c r="H61" s="30" t="s">
        <v>522</v>
      </c>
      <c r="I61" s="30" t="s">
        <v>197</v>
      </c>
    </row>
    <row r="62" spans="1:9" ht="15.75" customHeight="1" thickBot="1">
      <c r="A62" s="103"/>
      <c r="B62" s="62"/>
      <c r="C62" s="30" t="s">
        <v>286</v>
      </c>
      <c r="D62" s="185" t="s">
        <v>197</v>
      </c>
      <c r="E62" s="185" t="s">
        <v>539</v>
      </c>
      <c r="F62" s="30" t="s">
        <v>197</v>
      </c>
      <c r="G62" s="30" t="s">
        <v>197</v>
      </c>
      <c r="H62" s="122" t="str">
        <f>E62</f>
        <v>57,64</v>
      </c>
      <c r="I62" s="31" t="s">
        <v>176</v>
      </c>
    </row>
    <row r="63" spans="1:9" ht="15.75" customHeight="1" thickBot="1">
      <c r="A63" s="103"/>
      <c r="B63" s="62"/>
      <c r="C63" s="30" t="s">
        <v>226</v>
      </c>
      <c r="D63" s="185" t="s">
        <v>197</v>
      </c>
      <c r="E63" s="185" t="s">
        <v>197</v>
      </c>
      <c r="F63" s="30" t="s">
        <v>197</v>
      </c>
      <c r="G63" s="30" t="s">
        <v>197</v>
      </c>
      <c r="H63" s="122" t="str">
        <f>E63</f>
        <v>-</v>
      </c>
      <c r="I63" s="31" t="s">
        <v>176</v>
      </c>
    </row>
    <row r="64" spans="1:9" ht="15.75" customHeight="1" thickBot="1">
      <c r="A64" s="103" t="s">
        <v>124</v>
      </c>
      <c r="B64" s="62"/>
      <c r="C64" s="30" t="s">
        <v>125</v>
      </c>
      <c r="D64" s="183" t="s">
        <v>589</v>
      </c>
      <c r="E64" s="184">
        <f>E65+E66+E67</f>
        <v>84769.58</v>
      </c>
      <c r="F64" s="30" t="s">
        <v>197</v>
      </c>
      <c r="G64" s="30" t="s">
        <v>197</v>
      </c>
      <c r="H64" s="108">
        <f aca="true" t="shared" si="2" ref="H64:H69">E64</f>
        <v>84769.58</v>
      </c>
      <c r="I64" s="132">
        <f>D64-E64</f>
        <v>-69.58000000000175</v>
      </c>
    </row>
    <row r="65" spans="1:9" ht="15.75" customHeight="1" thickBot="1">
      <c r="A65" s="103"/>
      <c r="B65" s="62"/>
      <c r="C65" s="30" t="s">
        <v>126</v>
      </c>
      <c r="D65" s="185" t="s">
        <v>197</v>
      </c>
      <c r="E65" s="185" t="s">
        <v>561</v>
      </c>
      <c r="F65" s="30" t="s">
        <v>197</v>
      </c>
      <c r="G65" s="30" t="s">
        <v>197</v>
      </c>
      <c r="H65" s="122" t="str">
        <f t="shared" si="2"/>
        <v>82432,80</v>
      </c>
      <c r="I65" s="31" t="s">
        <v>176</v>
      </c>
    </row>
    <row r="66" spans="1:9" ht="15.75" customHeight="1" thickBot="1">
      <c r="A66" s="103"/>
      <c r="B66" s="62"/>
      <c r="C66" s="30" t="s">
        <v>127</v>
      </c>
      <c r="D66" s="185" t="s">
        <v>197</v>
      </c>
      <c r="E66" s="185" t="s">
        <v>560</v>
      </c>
      <c r="F66" s="30" t="s">
        <v>197</v>
      </c>
      <c r="G66" s="30" t="s">
        <v>197</v>
      </c>
      <c r="H66" s="122" t="str">
        <f t="shared" si="2"/>
        <v>2336,78</v>
      </c>
      <c r="I66" s="31" t="s">
        <v>176</v>
      </c>
    </row>
    <row r="67" spans="1:9" ht="15.75" customHeight="1" thickBot="1">
      <c r="A67" s="103"/>
      <c r="B67" s="62"/>
      <c r="C67" s="30" t="s">
        <v>495</v>
      </c>
      <c r="D67" s="185" t="s">
        <v>197</v>
      </c>
      <c r="E67" s="185" t="s">
        <v>176</v>
      </c>
      <c r="F67" s="30" t="s">
        <v>197</v>
      </c>
      <c r="G67" s="30" t="s">
        <v>197</v>
      </c>
      <c r="H67" s="122" t="str">
        <f>E67</f>
        <v>0</v>
      </c>
      <c r="I67" s="31" t="s">
        <v>176</v>
      </c>
    </row>
    <row r="68" spans="1:9" ht="15.75" customHeight="1" hidden="1" thickBot="1">
      <c r="A68" s="103" t="s">
        <v>128</v>
      </c>
      <c r="B68" s="62"/>
      <c r="C68" s="30" t="s">
        <v>129</v>
      </c>
      <c r="D68" s="183" t="s">
        <v>197</v>
      </c>
      <c r="E68" s="184" t="s">
        <v>197</v>
      </c>
      <c r="F68" s="30" t="s">
        <v>197</v>
      </c>
      <c r="G68" s="30" t="s">
        <v>197</v>
      </c>
      <c r="H68" s="108" t="str">
        <f t="shared" si="2"/>
        <v>-</v>
      </c>
      <c r="I68" s="132">
        <v>0</v>
      </c>
    </row>
    <row r="69" spans="1:9" ht="15.75" customHeight="1" hidden="1" thickBot="1">
      <c r="A69" s="103"/>
      <c r="B69" s="62"/>
      <c r="C69" s="30" t="s">
        <v>130</v>
      </c>
      <c r="D69" s="185" t="s">
        <v>197</v>
      </c>
      <c r="E69" s="185" t="s">
        <v>197</v>
      </c>
      <c r="F69" s="30" t="s">
        <v>197</v>
      </c>
      <c r="G69" s="30" t="s">
        <v>197</v>
      </c>
      <c r="H69" s="122" t="str">
        <f t="shared" si="2"/>
        <v>-</v>
      </c>
      <c r="I69" s="31" t="s">
        <v>176</v>
      </c>
    </row>
    <row r="70" spans="1:9" ht="15.75" customHeight="1" hidden="1" thickBot="1">
      <c r="A70" s="103" t="s">
        <v>131</v>
      </c>
      <c r="B70" s="62"/>
      <c r="C70" s="30" t="s">
        <v>132</v>
      </c>
      <c r="D70" s="183" t="s">
        <v>197</v>
      </c>
      <c r="E70" s="184" t="s">
        <v>197</v>
      </c>
      <c r="F70" s="30" t="s">
        <v>197</v>
      </c>
      <c r="G70" s="30" t="s">
        <v>197</v>
      </c>
      <c r="H70" s="108" t="str">
        <f>E70</f>
        <v>-</v>
      </c>
      <c r="I70" s="132">
        <v>0</v>
      </c>
    </row>
    <row r="71" spans="1:9" ht="15.75" customHeight="1" hidden="1" thickBot="1">
      <c r="A71" s="103"/>
      <c r="B71" s="62"/>
      <c r="C71" s="30" t="s">
        <v>133</v>
      </c>
      <c r="D71" s="185" t="s">
        <v>197</v>
      </c>
      <c r="E71" s="185" t="s">
        <v>197</v>
      </c>
      <c r="F71" s="30" t="s">
        <v>197</v>
      </c>
      <c r="G71" s="30" t="s">
        <v>197</v>
      </c>
      <c r="H71" s="122" t="str">
        <f>E71</f>
        <v>-</v>
      </c>
      <c r="I71" s="31" t="s">
        <v>176</v>
      </c>
    </row>
    <row r="72" spans="1:9" ht="15.75" customHeight="1" hidden="1" thickBot="1">
      <c r="A72" s="103"/>
      <c r="B72" s="62"/>
      <c r="C72" s="30" t="s">
        <v>134</v>
      </c>
      <c r="D72" s="185" t="s">
        <v>197</v>
      </c>
      <c r="E72" s="185" t="s">
        <v>197</v>
      </c>
      <c r="F72" s="30" t="s">
        <v>197</v>
      </c>
      <c r="G72" s="30" t="s">
        <v>197</v>
      </c>
      <c r="H72" s="30" t="s">
        <v>197</v>
      </c>
      <c r="I72" s="31" t="s">
        <v>176</v>
      </c>
    </row>
    <row r="73" spans="1:9" ht="15.75" customHeight="1" thickBot="1">
      <c r="A73" s="103" t="s">
        <v>489</v>
      </c>
      <c r="B73" s="62"/>
      <c r="C73" s="30" t="s">
        <v>488</v>
      </c>
      <c r="D73" s="183" t="s">
        <v>590</v>
      </c>
      <c r="E73" s="184">
        <f>E74+E75+E76+E78</f>
        <v>428914.65</v>
      </c>
      <c r="F73" s="30" t="s">
        <v>197</v>
      </c>
      <c r="G73" s="30" t="s">
        <v>197</v>
      </c>
      <c r="H73" s="108">
        <f aca="true" t="shared" si="3" ref="H73:H83">E73</f>
        <v>428914.65</v>
      </c>
      <c r="I73" s="132">
        <f>D73-E73</f>
        <v>85.34999999997672</v>
      </c>
    </row>
    <row r="74" spans="1:9" ht="15.75" customHeight="1" thickBot="1">
      <c r="A74" s="103"/>
      <c r="B74" s="62"/>
      <c r="C74" s="30" t="s">
        <v>496</v>
      </c>
      <c r="D74" s="185" t="s">
        <v>197</v>
      </c>
      <c r="E74" s="185" t="s">
        <v>559</v>
      </c>
      <c r="F74" s="30" t="s">
        <v>197</v>
      </c>
      <c r="G74" s="30" t="s">
        <v>197</v>
      </c>
      <c r="H74" s="122" t="str">
        <f t="shared" si="3"/>
        <v>427628</v>
      </c>
      <c r="I74" s="31" t="s">
        <v>176</v>
      </c>
    </row>
    <row r="75" spans="1:9" ht="15.75" customHeight="1">
      <c r="A75" s="55"/>
      <c r="B75" s="56"/>
      <c r="C75" s="43" t="s">
        <v>497</v>
      </c>
      <c r="D75" s="160" t="s">
        <v>197</v>
      </c>
      <c r="E75" s="160" t="s">
        <v>558</v>
      </c>
      <c r="F75" s="43" t="s">
        <v>197</v>
      </c>
      <c r="G75" s="43" t="s">
        <v>197</v>
      </c>
      <c r="H75" s="113" t="str">
        <f t="shared" si="3"/>
        <v>743,58</v>
      </c>
      <c r="I75" s="25" t="s">
        <v>176</v>
      </c>
    </row>
    <row r="76" spans="1:9" ht="15.75" customHeight="1" thickBot="1">
      <c r="A76" s="103"/>
      <c r="B76" s="62"/>
      <c r="C76" s="30" t="s">
        <v>498</v>
      </c>
      <c r="D76" s="185" t="s">
        <v>197</v>
      </c>
      <c r="E76" s="185" t="s">
        <v>533</v>
      </c>
      <c r="F76" s="30" t="s">
        <v>197</v>
      </c>
      <c r="G76" s="30" t="s">
        <v>197</v>
      </c>
      <c r="H76" s="30" t="str">
        <f t="shared" si="3"/>
        <v>543,07</v>
      </c>
      <c r="I76" s="31" t="s">
        <v>176</v>
      </c>
    </row>
    <row r="77" spans="1:9" ht="15.75" customHeight="1" hidden="1" thickBot="1">
      <c r="A77" s="103"/>
      <c r="B77" s="62"/>
      <c r="C77" s="30" t="s">
        <v>231</v>
      </c>
      <c r="D77" s="185" t="s">
        <v>197</v>
      </c>
      <c r="E77" s="185" t="s">
        <v>176</v>
      </c>
      <c r="F77" s="30" t="s">
        <v>197</v>
      </c>
      <c r="G77" s="30" t="s">
        <v>197</v>
      </c>
      <c r="H77" s="30" t="str">
        <f>E77</f>
        <v>0</v>
      </c>
      <c r="I77" s="31" t="s">
        <v>176</v>
      </c>
    </row>
    <row r="78" spans="1:9" ht="15.75" customHeight="1" thickBot="1">
      <c r="A78" s="103"/>
      <c r="B78" s="62"/>
      <c r="C78" s="30" t="s">
        <v>545</v>
      </c>
      <c r="D78" s="185" t="s">
        <v>197</v>
      </c>
      <c r="E78" s="185" t="s">
        <v>176</v>
      </c>
      <c r="F78" s="30" t="s">
        <v>197</v>
      </c>
      <c r="G78" s="30" t="s">
        <v>197</v>
      </c>
      <c r="H78" s="30" t="str">
        <f>E78</f>
        <v>0</v>
      </c>
      <c r="I78" s="31" t="s">
        <v>176</v>
      </c>
    </row>
    <row r="79" spans="1:9" ht="15.75" customHeight="1" thickBot="1">
      <c r="A79" s="103" t="s">
        <v>490</v>
      </c>
      <c r="B79" s="62"/>
      <c r="C79" s="30" t="s">
        <v>491</v>
      </c>
      <c r="D79" s="183" t="s">
        <v>591</v>
      </c>
      <c r="E79" s="184">
        <f>E80+E81+E82</f>
        <v>2292453.47</v>
      </c>
      <c r="F79" s="30" t="s">
        <v>197</v>
      </c>
      <c r="G79" s="30" t="s">
        <v>197</v>
      </c>
      <c r="H79" s="108">
        <f t="shared" si="3"/>
        <v>2292453.47</v>
      </c>
      <c r="I79" s="132">
        <f>D79-E79</f>
        <v>-53.47000000020489</v>
      </c>
    </row>
    <row r="80" spans="1:9" ht="15.75" customHeight="1" thickBot="1">
      <c r="A80" s="103"/>
      <c r="B80" s="62"/>
      <c r="C80" s="30" t="s">
        <v>492</v>
      </c>
      <c r="D80" s="185" t="s">
        <v>197</v>
      </c>
      <c r="E80" s="185" t="s">
        <v>557</v>
      </c>
      <c r="F80" s="30" t="s">
        <v>197</v>
      </c>
      <c r="G80" s="30" t="s">
        <v>197</v>
      </c>
      <c r="H80" s="122" t="str">
        <f t="shared" si="3"/>
        <v>2282514,33</v>
      </c>
      <c r="I80" s="31" t="s">
        <v>176</v>
      </c>
    </row>
    <row r="81" spans="1:9" ht="15.75" customHeight="1" thickBot="1">
      <c r="A81" s="103"/>
      <c r="B81" s="62"/>
      <c r="C81" s="30" t="s">
        <v>499</v>
      </c>
      <c r="D81" s="185" t="s">
        <v>197</v>
      </c>
      <c r="E81" s="185" t="s">
        <v>556</v>
      </c>
      <c r="F81" s="30" t="s">
        <v>197</v>
      </c>
      <c r="G81" s="30" t="s">
        <v>197</v>
      </c>
      <c r="H81" s="122" t="str">
        <f>E81</f>
        <v>9899,14</v>
      </c>
      <c r="I81" s="31" t="s">
        <v>176</v>
      </c>
    </row>
    <row r="82" spans="1:9" ht="15.75" customHeight="1" thickBot="1">
      <c r="A82" s="103"/>
      <c r="B82" s="62"/>
      <c r="C82" s="30" t="s">
        <v>512</v>
      </c>
      <c r="D82" s="185" t="s">
        <v>197</v>
      </c>
      <c r="E82" s="185" t="s">
        <v>555</v>
      </c>
      <c r="F82" s="30" t="s">
        <v>197</v>
      </c>
      <c r="G82" s="30" t="s">
        <v>197</v>
      </c>
      <c r="H82" s="122" t="str">
        <f t="shared" si="3"/>
        <v>40</v>
      </c>
      <c r="I82" s="31" t="s">
        <v>176</v>
      </c>
    </row>
    <row r="83" spans="1:9" ht="15.75" customHeight="1" hidden="1" thickBot="1">
      <c r="A83" s="103"/>
      <c r="B83" s="62"/>
      <c r="C83" s="30" t="s">
        <v>258</v>
      </c>
      <c r="D83" s="185" t="s">
        <v>197</v>
      </c>
      <c r="E83" s="185" t="s">
        <v>176</v>
      </c>
      <c r="F83" s="30" t="s">
        <v>197</v>
      </c>
      <c r="G83" s="30" t="s">
        <v>197</v>
      </c>
      <c r="H83" s="30" t="str">
        <f t="shared" si="3"/>
        <v>0</v>
      </c>
      <c r="I83" s="31" t="s">
        <v>176</v>
      </c>
    </row>
    <row r="84" spans="1:9" ht="15.75" customHeight="1">
      <c r="A84" s="55" t="s">
        <v>135</v>
      </c>
      <c r="B84" s="56"/>
      <c r="C84" s="43" t="s">
        <v>493</v>
      </c>
      <c r="D84" s="161" t="s">
        <v>592</v>
      </c>
      <c r="E84" s="159">
        <v>24850</v>
      </c>
      <c r="F84" s="43" t="s">
        <v>197</v>
      </c>
      <c r="G84" s="43" t="s">
        <v>197</v>
      </c>
      <c r="H84" s="110" t="s">
        <v>554</v>
      </c>
      <c r="I84" s="124">
        <f>D84-E84</f>
        <v>50</v>
      </c>
    </row>
    <row r="85" spans="1:9" ht="15.75" customHeight="1">
      <c r="A85" s="55"/>
      <c r="B85" s="56"/>
      <c r="C85" s="43" t="s">
        <v>211</v>
      </c>
      <c r="D85" s="160" t="s">
        <v>197</v>
      </c>
      <c r="E85" s="160" t="s">
        <v>554</v>
      </c>
      <c r="F85" s="43" t="s">
        <v>507</v>
      </c>
      <c r="G85" s="43" t="s">
        <v>197</v>
      </c>
      <c r="H85" s="43" t="s">
        <v>554</v>
      </c>
      <c r="I85" s="25" t="s">
        <v>176</v>
      </c>
    </row>
    <row r="86" spans="1:9" ht="15.75" customHeight="1">
      <c r="A86" s="55"/>
      <c r="B86" s="56"/>
      <c r="C86" s="43" t="s">
        <v>170</v>
      </c>
      <c r="D86" s="161" t="s">
        <v>197</v>
      </c>
      <c r="E86" s="161" t="s">
        <v>176</v>
      </c>
      <c r="F86" s="43" t="s">
        <v>197</v>
      </c>
      <c r="G86" s="43" t="s">
        <v>227</v>
      </c>
      <c r="H86" s="43" t="s">
        <v>176</v>
      </c>
      <c r="I86" s="25" t="s">
        <v>176</v>
      </c>
    </row>
    <row r="87" spans="1:9" ht="15.75" customHeight="1" thickBot="1">
      <c r="A87" s="103"/>
      <c r="B87" s="62"/>
      <c r="C87" s="30" t="s">
        <v>171</v>
      </c>
      <c r="D87" s="185" t="s">
        <v>197</v>
      </c>
      <c r="E87" s="183" t="s">
        <v>176</v>
      </c>
      <c r="F87" s="30" t="s">
        <v>197</v>
      </c>
      <c r="G87" s="30" t="s">
        <v>197</v>
      </c>
      <c r="H87" s="30" t="str">
        <f>E87</f>
        <v>0</v>
      </c>
      <c r="I87" s="31" t="s">
        <v>176</v>
      </c>
    </row>
    <row r="88" spans="1:9" ht="15.75" customHeight="1" thickBot="1">
      <c r="A88" s="103"/>
      <c r="B88" s="62"/>
      <c r="C88" s="30" t="s">
        <v>255</v>
      </c>
      <c r="D88" s="185" t="s">
        <v>197</v>
      </c>
      <c r="E88" s="185" t="s">
        <v>176</v>
      </c>
      <c r="F88" s="30" t="s">
        <v>197</v>
      </c>
      <c r="G88" s="30" t="s">
        <v>197</v>
      </c>
      <c r="H88" s="30" t="str">
        <f>E88</f>
        <v>0</v>
      </c>
      <c r="I88" s="31" t="s">
        <v>176</v>
      </c>
    </row>
    <row r="89" spans="1:9" ht="15.75" customHeight="1">
      <c r="A89" s="98"/>
      <c r="B89" s="61"/>
      <c r="C89" s="64" t="s">
        <v>228</v>
      </c>
      <c r="D89" s="159">
        <v>171000</v>
      </c>
      <c r="E89" s="159">
        <v>171048.81</v>
      </c>
      <c r="F89" s="43" t="s">
        <v>197</v>
      </c>
      <c r="G89" s="110" t="s">
        <v>197</v>
      </c>
      <c r="H89" s="114">
        <f>E89</f>
        <v>171048.81</v>
      </c>
      <c r="I89" s="124">
        <f>D89-E89</f>
        <v>-48.80999999999767</v>
      </c>
    </row>
    <row r="90" spans="1:9" ht="15.75" customHeight="1" hidden="1">
      <c r="A90" s="55" t="s">
        <v>136</v>
      </c>
      <c r="B90" s="56"/>
      <c r="C90" s="43" t="s">
        <v>248</v>
      </c>
      <c r="D90" s="161" t="s">
        <v>392</v>
      </c>
      <c r="E90" s="161" t="s">
        <v>394</v>
      </c>
      <c r="F90" s="43" t="s">
        <v>197</v>
      </c>
      <c r="G90" s="43" t="s">
        <v>197</v>
      </c>
      <c r="H90" s="114" t="str">
        <f>E90</f>
        <v>43694,23</v>
      </c>
      <c r="I90" s="124">
        <f>D90-E90</f>
        <v>-7494.230000000003</v>
      </c>
    </row>
    <row r="91" spans="1:9" ht="15.75" customHeight="1" hidden="1">
      <c r="A91" s="55"/>
      <c r="B91" s="56"/>
      <c r="C91" s="43" t="s">
        <v>291</v>
      </c>
      <c r="D91" s="160" t="s">
        <v>294</v>
      </c>
      <c r="E91" s="161" t="s">
        <v>197</v>
      </c>
      <c r="F91" s="43" t="s">
        <v>197</v>
      </c>
      <c r="G91" s="110" t="s">
        <v>197</v>
      </c>
      <c r="H91" s="43" t="s">
        <v>294</v>
      </c>
      <c r="I91" s="25" t="s">
        <v>197</v>
      </c>
    </row>
    <row r="92" spans="1:9" ht="15.75" customHeight="1" hidden="1">
      <c r="A92" s="98"/>
      <c r="B92" s="61"/>
      <c r="C92" s="64" t="s">
        <v>284</v>
      </c>
      <c r="D92" s="161" t="s">
        <v>279</v>
      </c>
      <c r="E92" s="161" t="s">
        <v>197</v>
      </c>
      <c r="F92" s="43" t="s">
        <v>197</v>
      </c>
      <c r="G92" s="110" t="s">
        <v>197</v>
      </c>
      <c r="H92" s="43" t="s">
        <v>279</v>
      </c>
      <c r="I92" s="25" t="s">
        <v>197</v>
      </c>
    </row>
    <row r="93" spans="1:9" ht="15.75" customHeight="1">
      <c r="A93" s="98"/>
      <c r="B93" s="61"/>
      <c r="C93" s="64" t="s">
        <v>210</v>
      </c>
      <c r="D93" s="161" t="s">
        <v>594</v>
      </c>
      <c r="E93" s="161" t="s">
        <v>553</v>
      </c>
      <c r="F93" s="43" t="s">
        <v>197</v>
      </c>
      <c r="G93" s="43" t="s">
        <v>197</v>
      </c>
      <c r="H93" s="43" t="s">
        <v>553</v>
      </c>
      <c r="I93" s="124">
        <f>D93-E93</f>
        <v>-48.80999999999767</v>
      </c>
    </row>
    <row r="94" spans="1:9" ht="15.75" customHeight="1">
      <c r="A94" s="55" t="s">
        <v>137</v>
      </c>
      <c r="B94" s="56"/>
      <c r="C94" s="43" t="s">
        <v>138</v>
      </c>
      <c r="D94" s="161" t="s">
        <v>197</v>
      </c>
      <c r="E94" s="159" t="s">
        <v>197</v>
      </c>
      <c r="F94" s="43" t="s">
        <v>197</v>
      </c>
      <c r="G94" s="43" t="s">
        <v>197</v>
      </c>
      <c r="H94" s="110" t="s">
        <v>176</v>
      </c>
      <c r="I94" s="124">
        <v>0</v>
      </c>
    </row>
    <row r="95" spans="1:9" ht="15.75" customHeight="1">
      <c r="A95" s="55"/>
      <c r="B95" s="56"/>
      <c r="C95" s="43" t="s">
        <v>139</v>
      </c>
      <c r="D95" s="161" t="s">
        <v>197</v>
      </c>
      <c r="E95" s="160" t="s">
        <v>197</v>
      </c>
      <c r="F95" s="43" t="s">
        <v>197</v>
      </c>
      <c r="G95" s="43" t="s">
        <v>197</v>
      </c>
      <c r="H95" s="43" t="s">
        <v>176</v>
      </c>
      <c r="I95" s="124">
        <v>0</v>
      </c>
    </row>
    <row r="96" spans="1:9" ht="15.75" customHeight="1">
      <c r="A96" s="55"/>
      <c r="B96" s="56"/>
      <c r="C96" s="43" t="s">
        <v>363</v>
      </c>
      <c r="D96" s="160" t="s">
        <v>197</v>
      </c>
      <c r="E96" s="161" t="s">
        <v>278</v>
      </c>
      <c r="F96" s="43" t="s">
        <v>197</v>
      </c>
      <c r="G96" s="110" t="s">
        <v>197</v>
      </c>
      <c r="H96" s="43" t="s">
        <v>278</v>
      </c>
      <c r="I96" s="25" t="s">
        <v>197</v>
      </c>
    </row>
    <row r="97" spans="1:9" ht="15.75" customHeight="1" hidden="1">
      <c r="A97" s="55"/>
      <c r="B97" s="56"/>
      <c r="C97" s="43" t="s">
        <v>256</v>
      </c>
      <c r="D97" s="161" t="s">
        <v>343</v>
      </c>
      <c r="E97" s="161" t="s">
        <v>342</v>
      </c>
      <c r="F97" s="43" t="s">
        <v>197</v>
      </c>
      <c r="G97" s="43" t="s">
        <v>197</v>
      </c>
      <c r="H97" s="110" t="s">
        <v>342</v>
      </c>
      <c r="I97" s="124">
        <v>8.78</v>
      </c>
    </row>
    <row r="98" spans="1:9" ht="15.75" customHeight="1">
      <c r="A98" s="55"/>
      <c r="B98" s="56"/>
      <c r="C98" s="43" t="s">
        <v>277</v>
      </c>
      <c r="D98" s="161"/>
      <c r="E98" s="161"/>
      <c r="F98" s="43" t="s">
        <v>197</v>
      </c>
      <c r="G98" s="43" t="s">
        <v>197</v>
      </c>
      <c r="H98" s="110"/>
      <c r="I98" s="124">
        <f>D98-E98</f>
        <v>0</v>
      </c>
    </row>
    <row r="99" spans="1:9" ht="15.75" customHeight="1" hidden="1">
      <c r="A99" s="55"/>
      <c r="B99" s="56"/>
      <c r="C99" s="43" t="s">
        <v>256</v>
      </c>
      <c r="D99" s="161" t="s">
        <v>388</v>
      </c>
      <c r="E99" s="161" t="s">
        <v>393</v>
      </c>
      <c r="F99" s="43" t="s">
        <v>197</v>
      </c>
      <c r="G99" s="43" t="s">
        <v>197</v>
      </c>
      <c r="H99" s="110" t="s">
        <v>393</v>
      </c>
      <c r="I99" s="124">
        <f>D99-E99</f>
        <v>-205.07000000000698</v>
      </c>
    </row>
    <row r="100" spans="1:9" ht="15.75" customHeight="1">
      <c r="A100" s="55"/>
      <c r="B100" s="56"/>
      <c r="C100" s="43" t="s">
        <v>375</v>
      </c>
      <c r="D100" s="161" t="s">
        <v>593</v>
      </c>
      <c r="E100" s="161" t="s">
        <v>173</v>
      </c>
      <c r="F100" s="43" t="s">
        <v>197</v>
      </c>
      <c r="G100" s="110" t="s">
        <v>197</v>
      </c>
      <c r="H100" s="43" t="s">
        <v>173</v>
      </c>
      <c r="I100" s="151">
        <v>2000</v>
      </c>
    </row>
    <row r="101" spans="1:9" ht="15.75" customHeight="1">
      <c r="A101" s="55"/>
      <c r="B101" s="56"/>
      <c r="C101" s="43" t="s">
        <v>163</v>
      </c>
      <c r="D101" s="2"/>
      <c r="E101" s="111" t="s">
        <v>176</v>
      </c>
      <c r="F101" s="43" t="s">
        <v>197</v>
      </c>
      <c r="G101" s="43" t="s">
        <v>197</v>
      </c>
      <c r="H101" s="43" t="s">
        <v>176</v>
      </c>
      <c r="I101" s="124"/>
    </row>
    <row r="102" spans="1:9" ht="15.75" customHeight="1" hidden="1">
      <c r="A102" s="98"/>
      <c r="B102" s="61"/>
      <c r="C102" s="64" t="s">
        <v>379</v>
      </c>
      <c r="D102" s="111" t="s">
        <v>197</v>
      </c>
      <c r="E102" s="111" t="s">
        <v>197</v>
      </c>
      <c r="F102" s="43" t="s">
        <v>197</v>
      </c>
      <c r="G102" s="110" t="s">
        <v>380</v>
      </c>
      <c r="H102" s="43" t="s">
        <v>197</v>
      </c>
      <c r="I102" s="25" t="s">
        <v>197</v>
      </c>
    </row>
    <row r="103" spans="1:9" ht="15.75" customHeight="1">
      <c r="A103" s="55"/>
      <c r="B103" s="56"/>
      <c r="C103" s="43" t="s">
        <v>524</v>
      </c>
      <c r="D103" s="2" t="s">
        <v>197</v>
      </c>
      <c r="E103" s="2" t="s">
        <v>197</v>
      </c>
      <c r="F103" s="43" t="s">
        <v>197</v>
      </c>
      <c r="G103" s="110" t="s">
        <v>525</v>
      </c>
      <c r="H103" s="43" t="s">
        <v>197</v>
      </c>
      <c r="I103" s="25" t="s">
        <v>197</v>
      </c>
    </row>
    <row r="104" spans="1:9" ht="15.75" customHeight="1" thickBot="1">
      <c r="A104" s="103"/>
      <c r="B104" s="62"/>
      <c r="C104" s="43" t="s">
        <v>526</v>
      </c>
      <c r="D104" s="30" t="s">
        <v>197</v>
      </c>
      <c r="E104" s="30" t="s">
        <v>197</v>
      </c>
      <c r="F104" s="30" t="s">
        <v>197</v>
      </c>
      <c r="G104" s="112" t="s">
        <v>528</v>
      </c>
      <c r="H104" s="30" t="s">
        <v>197</v>
      </c>
      <c r="I104" s="30" t="s">
        <v>197</v>
      </c>
    </row>
    <row r="105" spans="1:9" ht="15.75" customHeight="1">
      <c r="A105" s="55"/>
      <c r="B105" s="56"/>
      <c r="C105" s="43"/>
      <c r="D105" s="43" t="s">
        <v>197</v>
      </c>
      <c r="E105" s="43" t="s">
        <v>197</v>
      </c>
      <c r="F105" s="43" t="s">
        <v>197</v>
      </c>
      <c r="G105" s="110" t="s">
        <v>197</v>
      </c>
      <c r="H105" s="43" t="s">
        <v>197</v>
      </c>
      <c r="I105" s="43" t="s">
        <v>197</v>
      </c>
    </row>
    <row r="106" spans="1:9" ht="15.75" customHeight="1" hidden="1" thickBot="1">
      <c r="A106" s="103"/>
      <c r="B106" s="62"/>
      <c r="C106" s="30"/>
      <c r="D106" s="30" t="s">
        <v>197</v>
      </c>
      <c r="E106" s="30" t="s">
        <v>197</v>
      </c>
      <c r="F106" s="30" t="s">
        <v>197</v>
      </c>
      <c r="G106" s="30" t="s">
        <v>197</v>
      </c>
      <c r="H106" s="30" t="s">
        <v>197</v>
      </c>
      <c r="I106" s="30" t="s">
        <v>197</v>
      </c>
    </row>
    <row r="107" spans="1:9" ht="15.75" customHeight="1" hidden="1" thickBot="1">
      <c r="A107" s="103"/>
      <c r="B107" s="62"/>
      <c r="C107" s="30"/>
      <c r="D107" s="30" t="s">
        <v>197</v>
      </c>
      <c r="E107" s="30" t="s">
        <v>197</v>
      </c>
      <c r="F107" s="30" t="s">
        <v>197</v>
      </c>
      <c r="G107" s="30" t="s">
        <v>197</v>
      </c>
      <c r="H107" s="30" t="s">
        <v>197</v>
      </c>
      <c r="I107" s="30" t="s">
        <v>197</v>
      </c>
    </row>
    <row r="108" spans="1:9" ht="15.75" customHeight="1" hidden="1">
      <c r="A108" s="55"/>
      <c r="B108" s="56"/>
      <c r="C108" s="43"/>
      <c r="D108" s="43" t="s">
        <v>197</v>
      </c>
      <c r="E108" s="43" t="s">
        <v>197</v>
      </c>
      <c r="F108" s="43" t="s">
        <v>197</v>
      </c>
      <c r="G108" s="43" t="s">
        <v>197</v>
      </c>
      <c r="H108" s="43" t="s">
        <v>197</v>
      </c>
      <c r="I108" s="43" t="s">
        <v>197</v>
      </c>
    </row>
    <row r="109" spans="1:9" ht="15.75" customHeight="1" hidden="1">
      <c r="A109" s="55"/>
      <c r="B109" s="56"/>
      <c r="C109" s="43"/>
      <c r="D109" s="43" t="s">
        <v>197</v>
      </c>
      <c r="E109" s="43" t="s">
        <v>197</v>
      </c>
      <c r="F109" s="43" t="s">
        <v>197</v>
      </c>
      <c r="G109" s="43" t="s">
        <v>197</v>
      </c>
      <c r="H109" s="43" t="s">
        <v>197</v>
      </c>
      <c r="I109" s="43" t="s">
        <v>197</v>
      </c>
    </row>
    <row r="110" spans="1:9" ht="15.75" customHeight="1" hidden="1">
      <c r="A110" s="55"/>
      <c r="B110" s="56"/>
      <c r="C110" s="43"/>
      <c r="D110" s="43" t="s">
        <v>197</v>
      </c>
      <c r="E110" s="43" t="s">
        <v>197</v>
      </c>
      <c r="F110" s="43" t="s">
        <v>197</v>
      </c>
      <c r="G110" s="43" t="s">
        <v>197</v>
      </c>
      <c r="H110" s="43" t="s">
        <v>197</v>
      </c>
      <c r="I110" s="43" t="s">
        <v>197</v>
      </c>
    </row>
    <row r="111" spans="1:9" ht="15.75" customHeight="1">
      <c r="A111" s="34"/>
      <c r="B111" s="57"/>
      <c r="C111" s="29"/>
      <c r="D111" s="29"/>
      <c r="E111" s="29"/>
      <c r="F111" s="29"/>
      <c r="G111" s="29"/>
      <c r="H111" s="29"/>
      <c r="I111" s="29"/>
    </row>
    <row r="112" spans="1:9" ht="10.5" customHeight="1">
      <c r="A112" s="26"/>
      <c r="B112" s="58"/>
      <c r="C112" s="4"/>
      <c r="D112" s="27"/>
      <c r="E112" s="27"/>
      <c r="F112" s="27"/>
      <c r="G112" s="27"/>
      <c r="H112" s="73"/>
      <c r="I112" s="27"/>
    </row>
    <row r="113" spans="2:9" ht="15">
      <c r="B113" s="48" t="s">
        <v>88</v>
      </c>
      <c r="C113" s="14"/>
      <c r="D113" s="13"/>
      <c r="E113" s="13"/>
      <c r="F113" s="13"/>
      <c r="G113" s="13"/>
      <c r="I113" s="73" t="s">
        <v>58</v>
      </c>
    </row>
    <row r="114" spans="1:9" ht="5.25" customHeight="1">
      <c r="A114" s="47"/>
      <c r="B114" s="59"/>
      <c r="C114" s="16"/>
      <c r="D114" s="17"/>
      <c r="E114" s="17"/>
      <c r="F114" s="17"/>
      <c r="G114" s="17"/>
      <c r="H114" s="17"/>
      <c r="I114" s="18"/>
    </row>
    <row r="115" spans="1:9" ht="12.75">
      <c r="A115" s="8"/>
      <c r="B115" s="9"/>
      <c r="C115" s="9" t="s">
        <v>20</v>
      </c>
      <c r="D115" s="7"/>
      <c r="E115" s="35"/>
      <c r="F115" s="44" t="s">
        <v>9</v>
      </c>
      <c r="G115" s="36"/>
      <c r="H115" s="45"/>
      <c r="I115" s="19"/>
    </row>
    <row r="116" spans="1:9" ht="10.5" customHeight="1">
      <c r="A116" s="51"/>
      <c r="B116" s="9" t="s">
        <v>23</v>
      </c>
      <c r="C116" s="33" t="s">
        <v>21</v>
      </c>
      <c r="D116" s="7" t="s">
        <v>81</v>
      </c>
      <c r="E116" s="40" t="s">
        <v>107</v>
      </c>
      <c r="F116" s="46" t="s">
        <v>10</v>
      </c>
      <c r="G116" s="40" t="s">
        <v>13</v>
      </c>
      <c r="H116" s="39"/>
      <c r="I116" s="19" t="s">
        <v>4</v>
      </c>
    </row>
    <row r="117" spans="1:9" ht="10.5" customHeight="1">
      <c r="A117" s="9" t="s">
        <v>7</v>
      </c>
      <c r="B117" s="9" t="s">
        <v>24</v>
      </c>
      <c r="C117" s="33" t="s">
        <v>100</v>
      </c>
      <c r="D117" s="7" t="s">
        <v>82</v>
      </c>
      <c r="E117" s="41" t="s">
        <v>108</v>
      </c>
      <c r="F117" s="7" t="s">
        <v>11</v>
      </c>
      <c r="G117" s="7" t="s">
        <v>14</v>
      </c>
      <c r="H117" s="7" t="s">
        <v>15</v>
      </c>
      <c r="I117" s="19" t="s">
        <v>5</v>
      </c>
    </row>
    <row r="118" spans="1:9" ht="9.75" customHeight="1">
      <c r="A118" s="8"/>
      <c r="B118" s="9" t="s">
        <v>25</v>
      </c>
      <c r="C118" s="33" t="s">
        <v>101</v>
      </c>
      <c r="D118" s="7" t="s">
        <v>5</v>
      </c>
      <c r="E118" s="41" t="s">
        <v>109</v>
      </c>
      <c r="F118" s="7" t="s">
        <v>12</v>
      </c>
      <c r="G118" s="7"/>
      <c r="H118" s="7"/>
      <c r="I118" s="19"/>
    </row>
    <row r="119" spans="1:9" ht="10.5" customHeight="1">
      <c r="A119" s="8"/>
      <c r="B119" s="9"/>
      <c r="C119" s="33"/>
      <c r="D119" s="7"/>
      <c r="E119" s="41"/>
      <c r="F119" s="7"/>
      <c r="G119" s="7"/>
      <c r="H119" s="7"/>
      <c r="I119" s="19"/>
    </row>
    <row r="120" spans="1:9" ht="9.75" customHeight="1" thickBot="1">
      <c r="A120" s="5">
        <v>1</v>
      </c>
      <c r="B120" s="12">
        <v>2</v>
      </c>
      <c r="C120" s="12">
        <v>3</v>
      </c>
      <c r="D120" s="6" t="s">
        <v>2</v>
      </c>
      <c r="E120" s="42" t="s">
        <v>3</v>
      </c>
      <c r="F120" s="6" t="s">
        <v>16</v>
      </c>
      <c r="G120" s="6" t="s">
        <v>17</v>
      </c>
      <c r="H120" s="6" t="s">
        <v>18</v>
      </c>
      <c r="I120" s="20" t="s">
        <v>19</v>
      </c>
    </row>
    <row r="121" spans="1:9" ht="34.5" customHeight="1" thickBot="1">
      <c r="A121" s="10" t="s">
        <v>89</v>
      </c>
      <c r="B121" s="60" t="s">
        <v>37</v>
      </c>
      <c r="C121" s="63" t="s">
        <v>54</v>
      </c>
      <c r="D121" s="2" t="s">
        <v>503</v>
      </c>
      <c r="E121" s="2" t="s">
        <v>583</v>
      </c>
      <c r="F121" s="43"/>
      <c r="G121" s="95" t="s">
        <v>527</v>
      </c>
      <c r="H121" s="113">
        <f>E121+G121</f>
        <v>2301177.3499999996</v>
      </c>
      <c r="I121" s="24" t="s">
        <v>197</v>
      </c>
    </row>
    <row r="122" spans="1:9" ht="12.75" customHeight="1">
      <c r="A122" s="65" t="s">
        <v>40</v>
      </c>
      <c r="B122" s="66"/>
      <c r="C122" s="78"/>
      <c r="D122" s="67"/>
      <c r="E122" s="67"/>
      <c r="F122" s="68"/>
      <c r="G122" s="68"/>
      <c r="H122" s="68"/>
      <c r="I122" s="69"/>
    </row>
    <row r="123" spans="1:9" ht="24.75" customHeight="1">
      <c r="A123" s="10" t="s">
        <v>90</v>
      </c>
      <c r="B123" s="71" t="s">
        <v>41</v>
      </c>
      <c r="C123" s="2" t="s">
        <v>54</v>
      </c>
      <c r="D123" s="2" t="s">
        <v>197</v>
      </c>
      <c r="E123" s="2" t="s">
        <v>197</v>
      </c>
      <c r="F123" s="2" t="s">
        <v>197</v>
      </c>
      <c r="G123" s="2" t="s">
        <v>197</v>
      </c>
      <c r="H123" s="2" t="s">
        <v>197</v>
      </c>
      <c r="I123" s="2" t="s">
        <v>197</v>
      </c>
    </row>
    <row r="124" spans="1:9" ht="11.25" customHeight="1">
      <c r="A124" s="65" t="s">
        <v>39</v>
      </c>
      <c r="B124" s="66"/>
      <c r="C124" s="67" t="s">
        <v>197</v>
      </c>
      <c r="D124" s="67" t="s">
        <v>197</v>
      </c>
      <c r="E124" s="67" t="s">
        <v>197</v>
      </c>
      <c r="F124" s="67" t="s">
        <v>197</v>
      </c>
      <c r="G124" s="67" t="s">
        <v>197</v>
      </c>
      <c r="H124" s="67" t="s">
        <v>197</v>
      </c>
      <c r="I124" s="67" t="s">
        <v>197</v>
      </c>
    </row>
    <row r="125" spans="1:9" ht="10.5" customHeight="1">
      <c r="A125" s="10" t="s">
        <v>166</v>
      </c>
      <c r="B125" s="70"/>
      <c r="C125" s="2" t="s">
        <v>197</v>
      </c>
      <c r="D125" s="2" t="s">
        <v>197</v>
      </c>
      <c r="E125" s="2" t="s">
        <v>197</v>
      </c>
      <c r="F125" s="2" t="s">
        <v>197</v>
      </c>
      <c r="G125" s="2" t="s">
        <v>197</v>
      </c>
      <c r="H125" s="2" t="s">
        <v>197</v>
      </c>
      <c r="I125" s="2" t="s">
        <v>197</v>
      </c>
    </row>
    <row r="126" spans="1:9" ht="14.25" customHeight="1">
      <c r="A126" s="10"/>
      <c r="B126" s="70"/>
      <c r="C126" s="2" t="s">
        <v>197</v>
      </c>
      <c r="D126" s="2" t="s">
        <v>197</v>
      </c>
      <c r="E126" s="2" t="s">
        <v>197</v>
      </c>
      <c r="F126" s="2" t="s">
        <v>197</v>
      </c>
      <c r="G126" s="2" t="s">
        <v>197</v>
      </c>
      <c r="H126" s="2" t="s">
        <v>197</v>
      </c>
      <c r="I126" s="2" t="s">
        <v>197</v>
      </c>
    </row>
    <row r="127" spans="1:9" ht="18" customHeight="1">
      <c r="A127" s="10"/>
      <c r="B127" s="70"/>
      <c r="C127" s="2" t="s">
        <v>197</v>
      </c>
      <c r="D127" s="2" t="s">
        <v>197</v>
      </c>
      <c r="E127" s="2" t="s">
        <v>197</v>
      </c>
      <c r="F127" s="2" t="s">
        <v>197</v>
      </c>
      <c r="G127" s="2" t="s">
        <v>197</v>
      </c>
      <c r="H127" s="2" t="s">
        <v>197</v>
      </c>
      <c r="I127" s="2" t="s">
        <v>197</v>
      </c>
    </row>
    <row r="128" spans="1:9" ht="15" customHeight="1">
      <c r="A128" s="10"/>
      <c r="B128" s="56"/>
      <c r="C128" s="2" t="s">
        <v>197</v>
      </c>
      <c r="D128" s="2" t="s">
        <v>197</v>
      </c>
      <c r="E128" s="2" t="s">
        <v>197</v>
      </c>
      <c r="F128" s="2" t="s">
        <v>197</v>
      </c>
      <c r="G128" s="2" t="s">
        <v>197</v>
      </c>
      <c r="H128" s="2" t="s">
        <v>197</v>
      </c>
      <c r="I128" s="2" t="s">
        <v>197</v>
      </c>
    </row>
    <row r="129" spans="1:9" ht="21" customHeight="1">
      <c r="A129" s="10" t="s">
        <v>91</v>
      </c>
      <c r="B129" s="61" t="s">
        <v>42</v>
      </c>
      <c r="C129" s="2" t="s">
        <v>54</v>
      </c>
      <c r="D129" s="2" t="s">
        <v>197</v>
      </c>
      <c r="E129" s="2" t="s">
        <v>197</v>
      </c>
      <c r="F129" s="2" t="s">
        <v>197</v>
      </c>
      <c r="G129" s="2" t="s">
        <v>197</v>
      </c>
      <c r="H129" s="2" t="s">
        <v>197</v>
      </c>
      <c r="I129" s="2" t="s">
        <v>197</v>
      </c>
    </row>
    <row r="130" spans="1:9" ht="18.75" customHeight="1">
      <c r="A130" s="65" t="s">
        <v>39</v>
      </c>
      <c r="B130" s="66"/>
      <c r="C130" s="67" t="s">
        <v>197</v>
      </c>
      <c r="D130" s="67" t="s">
        <v>197</v>
      </c>
      <c r="E130" s="67" t="s">
        <v>197</v>
      </c>
      <c r="F130" s="67" t="s">
        <v>197</v>
      </c>
      <c r="G130" s="67" t="s">
        <v>197</v>
      </c>
      <c r="H130" s="67" t="s">
        <v>197</v>
      </c>
      <c r="I130" s="67" t="s">
        <v>197</v>
      </c>
    </row>
    <row r="131" spans="1:9" ht="12.75" customHeight="1">
      <c r="A131" s="10"/>
      <c r="B131" s="71"/>
      <c r="C131" s="2"/>
      <c r="D131" s="2" t="s">
        <v>197</v>
      </c>
      <c r="E131" s="2" t="s">
        <v>197</v>
      </c>
      <c r="F131" s="2" t="s">
        <v>197</v>
      </c>
      <c r="G131" s="2" t="s">
        <v>197</v>
      </c>
      <c r="H131" s="2" t="s">
        <v>197</v>
      </c>
      <c r="I131" s="2" t="s">
        <v>197</v>
      </c>
    </row>
    <row r="132" spans="1:9" ht="18" customHeight="1">
      <c r="A132" s="10"/>
      <c r="B132" s="71"/>
      <c r="C132" s="2" t="s">
        <v>197</v>
      </c>
      <c r="D132" s="2" t="s">
        <v>197</v>
      </c>
      <c r="E132" s="2" t="s">
        <v>197</v>
      </c>
      <c r="F132" s="2" t="s">
        <v>197</v>
      </c>
      <c r="G132" s="2" t="s">
        <v>197</v>
      </c>
      <c r="H132" s="2" t="s">
        <v>197</v>
      </c>
      <c r="I132" s="2" t="s">
        <v>197</v>
      </c>
    </row>
    <row r="133" spans="1:9" ht="18.75" customHeight="1">
      <c r="A133" s="10" t="s">
        <v>53</v>
      </c>
      <c r="B133" s="61" t="s">
        <v>38</v>
      </c>
      <c r="C133" s="2" t="s">
        <v>197</v>
      </c>
      <c r="D133" s="109">
        <v>49000</v>
      </c>
      <c r="E133" s="2" t="s">
        <v>54</v>
      </c>
      <c r="F133" s="43" t="s">
        <v>197</v>
      </c>
      <c r="G133" s="43" t="s">
        <v>197</v>
      </c>
      <c r="H133" s="43" t="s">
        <v>197</v>
      </c>
      <c r="I133" s="75"/>
    </row>
    <row r="134" spans="1:9" ht="20.25" customHeight="1">
      <c r="A134" s="10" t="s">
        <v>56</v>
      </c>
      <c r="B134" s="61" t="s">
        <v>44</v>
      </c>
      <c r="C134" s="2" t="s">
        <v>160</v>
      </c>
      <c r="D134" s="2" t="s">
        <v>597</v>
      </c>
      <c r="E134" s="2" t="s">
        <v>54</v>
      </c>
      <c r="F134" s="43" t="s">
        <v>197</v>
      </c>
      <c r="G134" s="43" t="s">
        <v>197</v>
      </c>
      <c r="H134" s="43" t="s">
        <v>197</v>
      </c>
      <c r="I134" s="25" t="s">
        <v>54</v>
      </c>
    </row>
    <row r="135" spans="1:9" ht="21.75" customHeight="1">
      <c r="A135" s="10" t="s">
        <v>57</v>
      </c>
      <c r="B135" s="61" t="s">
        <v>45</v>
      </c>
      <c r="C135" s="2" t="s">
        <v>161</v>
      </c>
      <c r="D135" s="2" t="s">
        <v>598</v>
      </c>
      <c r="E135" s="2" t="s">
        <v>54</v>
      </c>
      <c r="F135" s="43" t="s">
        <v>197</v>
      </c>
      <c r="G135" s="43" t="s">
        <v>197</v>
      </c>
      <c r="H135" s="43" t="s">
        <v>197</v>
      </c>
      <c r="I135" s="25" t="s">
        <v>54</v>
      </c>
    </row>
    <row r="136" spans="1:9" ht="28.5" customHeight="1" thickBot="1">
      <c r="A136" s="10" t="s">
        <v>63</v>
      </c>
      <c r="B136" s="66" t="s">
        <v>46</v>
      </c>
      <c r="C136" s="2" t="s">
        <v>54</v>
      </c>
      <c r="D136" s="67" t="s">
        <v>54</v>
      </c>
      <c r="E136" s="142">
        <f>E137</f>
        <v>-126720.16000000015</v>
      </c>
      <c r="F136" s="68" t="s">
        <v>197</v>
      </c>
      <c r="G136" s="95" t="s">
        <v>527</v>
      </c>
      <c r="H136" s="113">
        <f>E136+G136</f>
        <v>2301177.3499999996</v>
      </c>
      <c r="I136" s="69" t="s">
        <v>54</v>
      </c>
    </row>
    <row r="137" spans="1:9" ht="36" customHeight="1">
      <c r="A137" s="10" t="s">
        <v>96</v>
      </c>
      <c r="B137" s="61" t="s">
        <v>47</v>
      </c>
      <c r="C137" s="74" t="s">
        <v>54</v>
      </c>
      <c r="D137" s="74" t="s">
        <v>54</v>
      </c>
      <c r="E137" s="141">
        <f>E139+E140</f>
        <v>-126720.16000000015</v>
      </c>
      <c r="F137" s="74" t="s">
        <v>197</v>
      </c>
      <c r="G137" s="74" t="s">
        <v>54</v>
      </c>
      <c r="H137" s="129">
        <f>E137</f>
        <v>-126720.16000000015</v>
      </c>
      <c r="I137" s="75" t="s">
        <v>54</v>
      </c>
    </row>
    <row r="138" spans="1:9" ht="14.25" customHeight="1">
      <c r="A138" s="65" t="s">
        <v>39</v>
      </c>
      <c r="B138" s="66"/>
      <c r="C138" s="67"/>
      <c r="D138" s="67"/>
      <c r="E138" s="67"/>
      <c r="F138" s="68"/>
      <c r="G138" s="68"/>
      <c r="H138" s="68"/>
      <c r="I138" s="69"/>
    </row>
    <row r="139" spans="1:9" ht="23.25" customHeight="1">
      <c r="A139" s="10" t="s">
        <v>61</v>
      </c>
      <c r="B139" s="71" t="s">
        <v>48</v>
      </c>
      <c r="C139" s="43" t="s">
        <v>54</v>
      </c>
      <c r="D139" s="2" t="s">
        <v>54</v>
      </c>
      <c r="E139" s="2" t="s">
        <v>569</v>
      </c>
      <c r="F139" s="43" t="s">
        <v>54</v>
      </c>
      <c r="G139" s="2" t="s">
        <v>54</v>
      </c>
      <c r="H139" s="113" t="str">
        <f>E139</f>
        <v>-9436998,22</v>
      </c>
      <c r="I139" s="25" t="s">
        <v>54</v>
      </c>
    </row>
    <row r="140" spans="1:9" ht="31.5" customHeight="1" thickBot="1">
      <c r="A140" s="103" t="s">
        <v>62</v>
      </c>
      <c r="B140" s="72" t="s">
        <v>49</v>
      </c>
      <c r="C140" s="30" t="s">
        <v>54</v>
      </c>
      <c r="D140" s="52" t="s">
        <v>54</v>
      </c>
      <c r="E140" s="52" t="s">
        <v>581</v>
      </c>
      <c r="F140" s="30" t="s">
        <v>197</v>
      </c>
      <c r="G140" s="52" t="s">
        <v>54</v>
      </c>
      <c r="H140" s="122" t="str">
        <f>E140</f>
        <v>9310278,06</v>
      </c>
      <c r="I140" s="53" t="s">
        <v>54</v>
      </c>
    </row>
    <row r="141" spans="1:9" ht="20.25" customHeight="1">
      <c r="A141" s="65"/>
      <c r="B141" s="83"/>
      <c r="C141" s="29"/>
      <c r="D141" s="29"/>
      <c r="E141" s="29"/>
      <c r="F141" s="29"/>
      <c r="G141" s="29"/>
      <c r="H141" s="73" t="s">
        <v>60</v>
      </c>
      <c r="I141" s="29"/>
    </row>
    <row r="142" spans="1:9" ht="6.75" customHeight="1">
      <c r="A142" s="80"/>
      <c r="B142" s="81"/>
      <c r="C142" s="32"/>
      <c r="D142" s="32"/>
      <c r="E142" s="32"/>
      <c r="F142" s="32"/>
      <c r="G142" s="32"/>
      <c r="H142" s="73"/>
      <c r="I142" s="32"/>
    </row>
    <row r="143" spans="1:9" ht="16.5" customHeight="1">
      <c r="A143" s="8"/>
      <c r="B143" s="33"/>
      <c r="C143" s="9" t="s">
        <v>20</v>
      </c>
      <c r="D143" s="7"/>
      <c r="E143" s="37"/>
      <c r="F143" s="79" t="s">
        <v>9</v>
      </c>
      <c r="G143" s="38"/>
      <c r="H143" s="45"/>
      <c r="I143" s="19"/>
    </row>
    <row r="144" spans="1:9" ht="10.5" customHeight="1">
      <c r="A144" s="51"/>
      <c r="B144" s="9" t="s">
        <v>23</v>
      </c>
      <c r="C144" s="33" t="s">
        <v>21</v>
      </c>
      <c r="D144" s="7" t="s">
        <v>81</v>
      </c>
      <c r="E144" s="40" t="s">
        <v>107</v>
      </c>
      <c r="F144" s="46" t="s">
        <v>10</v>
      </c>
      <c r="G144" s="40" t="s">
        <v>13</v>
      </c>
      <c r="H144" s="39"/>
      <c r="I144" s="19" t="s">
        <v>4</v>
      </c>
    </row>
    <row r="145" spans="1:9" ht="10.5" customHeight="1">
      <c r="A145" s="9" t="s">
        <v>7</v>
      </c>
      <c r="B145" s="9" t="s">
        <v>24</v>
      </c>
      <c r="C145" s="33" t="s">
        <v>102</v>
      </c>
      <c r="D145" s="7" t="s">
        <v>82</v>
      </c>
      <c r="E145" s="41" t="s">
        <v>108</v>
      </c>
      <c r="F145" s="7" t="s">
        <v>11</v>
      </c>
      <c r="G145" s="7" t="s">
        <v>14</v>
      </c>
      <c r="H145" s="7" t="s">
        <v>15</v>
      </c>
      <c r="I145" s="19" t="s">
        <v>5</v>
      </c>
    </row>
    <row r="146" spans="1:9" ht="10.5" customHeight="1">
      <c r="A146" s="8"/>
      <c r="B146" s="9" t="s">
        <v>25</v>
      </c>
      <c r="C146" s="9" t="s">
        <v>101</v>
      </c>
      <c r="D146" s="7" t="s">
        <v>5</v>
      </c>
      <c r="E146" s="41" t="s">
        <v>109</v>
      </c>
      <c r="F146" s="7" t="s">
        <v>12</v>
      </c>
      <c r="G146" s="7"/>
      <c r="H146" s="7"/>
      <c r="I146" s="19"/>
    </row>
    <row r="147" spans="1:9" ht="10.5" customHeight="1">
      <c r="A147" s="8"/>
      <c r="B147" s="9"/>
      <c r="C147" s="9"/>
      <c r="D147" s="7"/>
      <c r="E147" s="41"/>
      <c r="F147" s="7"/>
      <c r="G147" s="7"/>
      <c r="H147" s="7"/>
      <c r="I147" s="19"/>
    </row>
    <row r="148" spans="1:9" ht="15" customHeight="1" thickBot="1">
      <c r="A148" s="5">
        <v>1</v>
      </c>
      <c r="B148" s="12">
        <v>2</v>
      </c>
      <c r="C148" s="12">
        <v>3</v>
      </c>
      <c r="D148" s="6" t="s">
        <v>2</v>
      </c>
      <c r="E148" s="42" t="s">
        <v>3</v>
      </c>
      <c r="F148" s="6" t="s">
        <v>16</v>
      </c>
      <c r="G148" s="6" t="s">
        <v>17</v>
      </c>
      <c r="H148" s="6" t="s">
        <v>18</v>
      </c>
      <c r="I148" s="20" t="s">
        <v>19</v>
      </c>
    </row>
    <row r="149" spans="1:9" ht="35.25" customHeight="1">
      <c r="A149" s="10" t="s">
        <v>64</v>
      </c>
      <c r="B149" s="66" t="s">
        <v>50</v>
      </c>
      <c r="C149" s="74" t="s">
        <v>54</v>
      </c>
      <c r="D149" s="2" t="s">
        <v>54</v>
      </c>
      <c r="E149" s="2" t="s">
        <v>54</v>
      </c>
      <c r="F149" s="74" t="s">
        <v>197</v>
      </c>
      <c r="G149" s="74" t="s">
        <v>197</v>
      </c>
      <c r="H149" s="74" t="s">
        <v>197</v>
      </c>
      <c r="I149" s="75" t="s">
        <v>54</v>
      </c>
    </row>
    <row r="150" spans="1:9" ht="15" customHeight="1">
      <c r="A150" s="65" t="s">
        <v>40</v>
      </c>
      <c r="B150" s="66"/>
      <c r="C150" s="76"/>
      <c r="D150" s="67"/>
      <c r="E150" s="67"/>
      <c r="F150" s="46" t="s">
        <v>197</v>
      </c>
      <c r="G150" s="46" t="s">
        <v>197</v>
      </c>
      <c r="H150" s="46" t="s">
        <v>197</v>
      </c>
      <c r="I150" s="77"/>
    </row>
    <row r="151" spans="1:9" ht="22.5">
      <c r="A151" s="10" t="s">
        <v>83</v>
      </c>
      <c r="B151" s="71" t="s">
        <v>51</v>
      </c>
      <c r="C151" s="67" t="s">
        <v>54</v>
      </c>
      <c r="D151" s="68" t="s">
        <v>54</v>
      </c>
      <c r="E151" s="68" t="s">
        <v>54</v>
      </c>
      <c r="F151" s="68" t="s">
        <v>197</v>
      </c>
      <c r="G151" s="68" t="s">
        <v>197</v>
      </c>
      <c r="H151" s="68" t="s">
        <v>197</v>
      </c>
      <c r="I151" s="69" t="s">
        <v>54</v>
      </c>
    </row>
    <row r="152" spans="1:9" ht="36" customHeight="1" thickBot="1">
      <c r="A152" s="103" t="s">
        <v>84</v>
      </c>
      <c r="B152" s="72" t="s">
        <v>52</v>
      </c>
      <c r="C152" s="52" t="s">
        <v>54</v>
      </c>
      <c r="D152" s="30" t="s">
        <v>54</v>
      </c>
      <c r="E152" s="30" t="s">
        <v>54</v>
      </c>
      <c r="F152" s="30" t="s">
        <v>197</v>
      </c>
      <c r="G152" s="30" t="s">
        <v>197</v>
      </c>
      <c r="H152" s="30" t="s">
        <v>197</v>
      </c>
      <c r="I152" s="53" t="s">
        <v>54</v>
      </c>
    </row>
    <row r="153" spans="1:9" ht="12.75">
      <c r="A153" s="65"/>
      <c r="B153" s="83"/>
      <c r="C153" s="29"/>
      <c r="D153" s="29"/>
      <c r="E153" s="29"/>
      <c r="F153" s="29"/>
      <c r="G153" s="29"/>
      <c r="H153" s="29"/>
      <c r="I153" s="29"/>
    </row>
    <row r="154" spans="1:9" ht="7.5" customHeight="1">
      <c r="A154" s="49"/>
      <c r="B154" s="49"/>
      <c r="C154" s="29"/>
      <c r="D154" s="29"/>
      <c r="E154" s="29"/>
      <c r="F154" s="29"/>
      <c r="G154" s="29"/>
      <c r="H154" s="29"/>
      <c r="I154" s="29"/>
    </row>
    <row r="155" spans="1:9" ht="30" customHeight="1">
      <c r="A155" s="50" t="s">
        <v>29</v>
      </c>
      <c r="B155" s="50"/>
      <c r="C155" s="29" t="s">
        <v>141</v>
      </c>
      <c r="D155" s="58"/>
      <c r="E155" s="58" t="s">
        <v>31</v>
      </c>
      <c r="F155" s="29"/>
      <c r="G155" s="29"/>
      <c r="H155" s="29"/>
      <c r="I155" s="29"/>
    </row>
    <row r="156" spans="1:9" ht="9.75" customHeight="1">
      <c r="A156" s="14" t="s">
        <v>33</v>
      </c>
      <c r="B156" s="14"/>
      <c r="C156" s="13"/>
      <c r="D156" s="11"/>
      <c r="E156" s="11" t="s">
        <v>97</v>
      </c>
      <c r="F156" s="11"/>
      <c r="G156" s="11"/>
      <c r="H156" s="11" t="s">
        <v>143</v>
      </c>
      <c r="I156" s="11"/>
    </row>
    <row r="157" spans="4:9" ht="9.75" customHeight="1">
      <c r="D157" s="11"/>
      <c r="E157" s="11"/>
      <c r="F157" s="26" t="s">
        <v>34</v>
      </c>
      <c r="H157" s="11"/>
      <c r="I157" s="11"/>
    </row>
    <row r="158" spans="1:9" ht="24.75" customHeight="1">
      <c r="A158" s="14" t="s">
        <v>30</v>
      </c>
      <c r="B158" s="14" t="s">
        <v>142</v>
      </c>
      <c r="C158" s="13"/>
      <c r="D158" s="11"/>
      <c r="E158" s="11"/>
      <c r="F158" s="11"/>
      <c r="G158" s="11"/>
      <c r="H158" s="11"/>
      <c r="I158" s="11"/>
    </row>
    <row r="159" spans="1:9" ht="9.75" customHeight="1">
      <c r="A159" s="14" t="s">
        <v>35</v>
      </c>
      <c r="B159" s="14"/>
      <c r="C159" s="13"/>
      <c r="D159" s="11"/>
      <c r="E159" s="11"/>
      <c r="F159" s="11"/>
      <c r="G159" s="11"/>
      <c r="H159" s="11"/>
      <c r="I159" s="11"/>
    </row>
    <row r="160" spans="1:9" ht="11.25" customHeight="1">
      <c r="A160" s="14"/>
      <c r="B160" s="14"/>
      <c r="C160" s="26"/>
      <c r="D160" s="11"/>
      <c r="E160" s="84"/>
      <c r="F160" s="11"/>
      <c r="G160" s="11"/>
      <c r="H160" s="11"/>
      <c r="I160" s="85"/>
    </row>
    <row r="161" spans="1:9" ht="23.25" customHeight="1">
      <c r="A161" s="14" t="s">
        <v>584</v>
      </c>
      <c r="D161" s="11"/>
      <c r="E161" s="11"/>
      <c r="F161" s="11"/>
      <c r="G161" s="11"/>
      <c r="H161" s="11"/>
      <c r="I161" s="85"/>
    </row>
    <row r="162" spans="4:9" ht="9.75" customHeight="1">
      <c r="D162" s="11"/>
      <c r="E162" s="11"/>
      <c r="F162" s="11"/>
      <c r="G162" s="11"/>
      <c r="H162" s="11"/>
      <c r="I162" s="85"/>
    </row>
    <row r="163" spans="1:9" ht="12.75" customHeight="1">
      <c r="A163" s="26"/>
      <c r="B163" s="26"/>
      <c r="C163" s="4"/>
      <c r="D163" s="27"/>
      <c r="E163" s="27"/>
      <c r="F163" s="27"/>
      <c r="G163" s="27"/>
      <c r="H163" s="27"/>
      <c r="I163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2016-01-13T04:02:58Z</cp:lastPrinted>
  <dcterms:created xsi:type="dcterms:W3CDTF">1999-06-18T11:49:53Z</dcterms:created>
  <dcterms:modified xsi:type="dcterms:W3CDTF">2016-01-13T04:03:24Z</dcterms:modified>
  <cp:category/>
  <cp:version/>
  <cp:contentType/>
  <cp:contentStatus/>
</cp:coreProperties>
</file>